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109" documentId="13_ncr:1_{998EBD34-CCB3-47B3-8F6D-7778F348E944}" xr6:coauthVersionLast="45" xr6:coauthVersionMax="45" xr10:uidLastSave="{69E5617A-6574-4DE8-BEE2-5562B84E0F5B}"/>
  <bookViews>
    <workbookView xWindow="-110" yWindow="-110" windowWidth="19420" windowHeight="10420" tabRatio="679" xr2:uid="{00000000-000D-0000-FFFF-FFFF00000000}"/>
  </bookViews>
  <sheets>
    <sheet name="Contents" sheetId="2" r:id="rId1"/>
    <sheet name="Introduction" sheetId="1" r:id="rId2"/>
    <sheet name="CSO Explained" sheetId="3" r:id="rId3"/>
    <sheet name="Cancer Sites Explained" sheetId="4" r:id="rId4"/>
    <sheet name="Spend by CSO" sheetId="8" r:id="rId5"/>
    <sheet name="Spend by Cancer Site"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8" i="9" l="1"/>
  <c r="U134" i="9"/>
  <c r="U135" i="9"/>
  <c r="U136" i="9"/>
  <c r="U137" i="9"/>
  <c r="U138" i="9"/>
  <c r="U139" i="9"/>
  <c r="U140" i="9"/>
  <c r="U141" i="9"/>
  <c r="U142" i="9"/>
  <c r="U143" i="9"/>
  <c r="U144" i="9"/>
  <c r="U145" i="9"/>
  <c r="U146" i="9"/>
  <c r="U147" i="9"/>
  <c r="U148" i="9"/>
  <c r="U149" i="9"/>
  <c r="U150" i="9"/>
  <c r="U151" i="9"/>
  <c r="U152" i="9"/>
  <c r="U153" i="9"/>
  <c r="U154" i="9"/>
  <c r="U155" i="9"/>
  <c r="U156" i="9"/>
  <c r="U157" i="9"/>
  <c r="U158" i="9"/>
  <c r="U159" i="9"/>
  <c r="U160" i="9"/>
  <c r="U161" i="9"/>
  <c r="U162" i="9"/>
  <c r="U163" i="9"/>
  <c r="U164" i="9"/>
  <c r="U165" i="9"/>
  <c r="U166" i="9"/>
  <c r="U167" i="9"/>
  <c r="U168" i="9"/>
  <c r="U169" i="9"/>
  <c r="U170" i="9"/>
  <c r="U171" i="9"/>
  <c r="U133" i="9"/>
  <c r="U125" i="9"/>
  <c r="U126" i="9"/>
  <c r="U127" i="9"/>
  <c r="U129" i="9"/>
  <c r="U130" i="9"/>
  <c r="U131" i="9"/>
  <c r="U132" i="9"/>
  <c r="U124" i="9"/>
  <c r="U123" i="9"/>
  <c r="U117"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66" i="9"/>
  <c r="U61" i="9"/>
  <c r="U59" i="9"/>
  <c r="U107" i="8"/>
  <c r="U74" i="8"/>
  <c r="U75" i="8"/>
  <c r="U76" i="8"/>
  <c r="U77" i="8"/>
  <c r="U78" i="8"/>
  <c r="U79" i="8"/>
  <c r="U80" i="8"/>
  <c r="U81" i="8"/>
  <c r="U82" i="8"/>
  <c r="U83" i="8"/>
  <c r="U84" i="8"/>
  <c r="U85" i="8"/>
  <c r="U86" i="8"/>
  <c r="U87" i="8"/>
  <c r="U88" i="8"/>
  <c r="U89" i="8"/>
  <c r="U90" i="8"/>
  <c r="U91" i="8"/>
  <c r="U92" i="8"/>
  <c r="U93" i="8"/>
  <c r="U94" i="8"/>
  <c r="U95" i="8"/>
  <c r="U96" i="8"/>
  <c r="U97" i="8"/>
  <c r="U98" i="8"/>
  <c r="U99" i="8"/>
  <c r="U100" i="8"/>
  <c r="U101" i="8"/>
  <c r="U102" i="8"/>
  <c r="U103" i="8"/>
  <c r="U104" i="8"/>
  <c r="U105" i="8"/>
  <c r="U106" i="8"/>
  <c r="U73" i="8"/>
  <c r="U67" i="8"/>
  <c r="U25" i="8"/>
  <c r="U20" i="8"/>
  <c r="U21" i="8"/>
  <c r="U22" i="8"/>
  <c r="U23" i="8"/>
  <c r="U24" i="8"/>
  <c r="U19" i="8"/>
  <c r="U13" i="8"/>
  <c r="U172" i="9" l="1"/>
  <c r="T59" i="9"/>
  <c r="T61" i="9" s="1"/>
  <c r="T171" i="9" s="1"/>
  <c r="T67" i="8"/>
  <c r="T74" i="8" s="1"/>
  <c r="T13" i="8"/>
  <c r="T24" i="8" s="1"/>
  <c r="T81" i="8" l="1"/>
  <c r="T89" i="8"/>
  <c r="T23" i="8"/>
  <c r="T154" i="9"/>
  <c r="T103" i="9"/>
  <c r="T100" i="9"/>
  <c r="T79" i="9"/>
  <c r="T128" i="9"/>
  <c r="T96" i="9"/>
  <c r="T75" i="9"/>
  <c r="T170" i="9"/>
  <c r="T147" i="9"/>
  <c r="T116" i="9"/>
  <c r="T95" i="9"/>
  <c r="T71" i="9"/>
  <c r="T167" i="9"/>
  <c r="T146" i="9"/>
  <c r="T134" i="9"/>
  <c r="T78" i="9"/>
  <c r="T133" i="9"/>
  <c r="T151" i="9"/>
  <c r="T91" i="9"/>
  <c r="T112" i="9"/>
  <c r="T92" i="9"/>
  <c r="T70" i="9"/>
  <c r="T163" i="9"/>
  <c r="T143" i="9"/>
  <c r="T111" i="9"/>
  <c r="T87" i="9"/>
  <c r="T67" i="9"/>
  <c r="T162" i="9"/>
  <c r="T139" i="9"/>
  <c r="T108" i="9"/>
  <c r="T86" i="9"/>
  <c r="T132" i="9"/>
  <c r="T159" i="9"/>
  <c r="T138" i="9"/>
  <c r="T104" i="9"/>
  <c r="T83" i="9"/>
  <c r="T131" i="9"/>
  <c r="T155" i="9"/>
  <c r="T135" i="9"/>
  <c r="T110" i="9"/>
  <c r="T102" i="9"/>
  <c r="T94" i="9"/>
  <c r="T85" i="9"/>
  <c r="T77" i="9"/>
  <c r="T69" i="9"/>
  <c r="T130" i="9"/>
  <c r="T169" i="9"/>
  <c r="T161" i="9"/>
  <c r="T153" i="9"/>
  <c r="T145" i="9"/>
  <c r="T137" i="9"/>
  <c r="T66" i="9"/>
  <c r="T109" i="9"/>
  <c r="T101" i="9"/>
  <c r="T93" i="9"/>
  <c r="T84" i="9"/>
  <c r="T76" i="9"/>
  <c r="T68" i="9"/>
  <c r="T129" i="9"/>
  <c r="T168" i="9"/>
  <c r="T160" i="9"/>
  <c r="T152" i="9"/>
  <c r="T144" i="9"/>
  <c r="T136" i="9"/>
  <c r="T115" i="9"/>
  <c r="T107" i="9"/>
  <c r="T99" i="9"/>
  <c r="T90" i="9"/>
  <c r="T82" i="9"/>
  <c r="T74" i="9"/>
  <c r="T127" i="9"/>
  <c r="T166" i="9"/>
  <c r="T158" i="9"/>
  <c r="T150" i="9"/>
  <c r="T142" i="9"/>
  <c r="T105" i="8"/>
  <c r="T114" i="9"/>
  <c r="T106" i="9"/>
  <c r="T98" i="9"/>
  <c r="T89" i="9"/>
  <c r="T81" i="9"/>
  <c r="T73" i="9"/>
  <c r="T123" i="9"/>
  <c r="T126" i="9"/>
  <c r="T165" i="9"/>
  <c r="T157" i="9"/>
  <c r="T149" i="9"/>
  <c r="T141" i="9"/>
  <c r="T97" i="8"/>
  <c r="T113" i="9"/>
  <c r="T105" i="9"/>
  <c r="T97" i="9"/>
  <c r="T88" i="9"/>
  <c r="T80" i="9"/>
  <c r="T72" i="9"/>
  <c r="T124" i="9"/>
  <c r="T125" i="9"/>
  <c r="T164" i="9"/>
  <c r="T156" i="9"/>
  <c r="T148" i="9"/>
  <c r="T140" i="9"/>
  <c r="T22" i="8"/>
  <c r="T104" i="8"/>
  <c r="T96" i="8"/>
  <c r="T88" i="8"/>
  <c r="T80" i="8"/>
  <c r="T21" i="8"/>
  <c r="T103" i="8"/>
  <c r="T95" i="8"/>
  <c r="T87" i="8"/>
  <c r="T79" i="8"/>
  <c r="T20" i="8"/>
  <c r="T102" i="8"/>
  <c r="T94" i="8"/>
  <c r="T86" i="8"/>
  <c r="T78" i="8"/>
  <c r="T101" i="8"/>
  <c r="T93" i="8"/>
  <c r="T85" i="8"/>
  <c r="T77" i="8"/>
  <c r="T100" i="8"/>
  <c r="T92" i="8"/>
  <c r="T84" i="8"/>
  <c r="T76" i="8"/>
  <c r="T19" i="8"/>
  <c r="T73" i="8"/>
  <c r="T99" i="8"/>
  <c r="T91" i="8"/>
  <c r="T83" i="8"/>
  <c r="T75" i="8"/>
  <c r="T106" i="8"/>
  <c r="T98" i="8"/>
  <c r="T90" i="8"/>
  <c r="T82" i="8"/>
  <c r="S59" i="9"/>
  <c r="S61" i="9" s="1"/>
  <c r="S123" i="9" s="1"/>
  <c r="R59" i="9"/>
  <c r="Q59" i="9"/>
  <c r="Q94" i="9" s="1"/>
  <c r="P59" i="9"/>
  <c r="P93" i="9" s="1"/>
  <c r="O59" i="9"/>
  <c r="O92" i="9" s="1"/>
  <c r="N59" i="9"/>
  <c r="N80" i="9" s="1"/>
  <c r="M59" i="9"/>
  <c r="M90" i="9" s="1"/>
  <c r="L59" i="9"/>
  <c r="L89" i="9" s="1"/>
  <c r="K59" i="9"/>
  <c r="K69" i="9" s="1"/>
  <c r="J59" i="9"/>
  <c r="J73" i="9" s="1"/>
  <c r="I59" i="9"/>
  <c r="I99" i="9" s="1"/>
  <c r="H59" i="9"/>
  <c r="H109" i="9" s="1"/>
  <c r="G59" i="9"/>
  <c r="G102" i="9" s="1"/>
  <c r="F59" i="9"/>
  <c r="E59" i="9"/>
  <c r="E111" i="9" s="1"/>
  <c r="D59" i="9"/>
  <c r="D61" i="9" s="1"/>
  <c r="S13" i="8"/>
  <c r="S22" i="8" s="1"/>
  <c r="E67" i="8"/>
  <c r="E88" i="8" s="1"/>
  <c r="F67" i="8"/>
  <c r="F104" i="8" s="1"/>
  <c r="G67" i="8"/>
  <c r="G84" i="8" s="1"/>
  <c r="H67" i="8"/>
  <c r="H100" i="8" s="1"/>
  <c r="I67" i="8"/>
  <c r="I87" i="8" s="1"/>
  <c r="J67" i="8"/>
  <c r="J98" i="8" s="1"/>
  <c r="K67" i="8"/>
  <c r="K80" i="8" s="1"/>
  <c r="L67" i="8"/>
  <c r="M67" i="8"/>
  <c r="M91" i="8" s="1"/>
  <c r="N67" i="8"/>
  <c r="N102" i="8" s="1"/>
  <c r="O67" i="8"/>
  <c r="O93" i="8" s="1"/>
  <c r="P67" i="8"/>
  <c r="P103" i="8" s="1"/>
  <c r="Q67" i="8"/>
  <c r="Q105" i="8" s="1"/>
  <c r="R67" i="8"/>
  <c r="R106" i="8" s="1"/>
  <c r="S67" i="8"/>
  <c r="S77" i="8" s="1"/>
  <c r="D67" i="8"/>
  <c r="D96" i="8" s="1"/>
  <c r="R105" i="8"/>
  <c r="R96" i="8"/>
  <c r="O87" i="8"/>
  <c r="R83" i="8"/>
  <c r="R77" i="8"/>
  <c r="J77" i="8"/>
  <c r="I74" i="8"/>
  <c r="R13" i="8"/>
  <c r="R22" i="8" s="1"/>
  <c r="Q13" i="8"/>
  <c r="Q21" i="8" s="1"/>
  <c r="P13" i="8"/>
  <c r="P21" i="8" s="1"/>
  <c r="O13" i="8"/>
  <c r="O24" i="8" s="1"/>
  <c r="N13" i="8"/>
  <c r="N22" i="8" s="1"/>
  <c r="M13" i="8"/>
  <c r="M21" i="8" s="1"/>
  <c r="L13" i="8"/>
  <c r="L22" i="8" s="1"/>
  <c r="K13" i="8"/>
  <c r="K20" i="8" s="1"/>
  <c r="J13" i="8"/>
  <c r="J22" i="8" s="1"/>
  <c r="I13" i="8"/>
  <c r="I21" i="8" s="1"/>
  <c r="H13" i="8"/>
  <c r="H23" i="8" s="1"/>
  <c r="G13" i="8"/>
  <c r="G24" i="8" s="1"/>
  <c r="F13" i="8"/>
  <c r="F22" i="8" s="1"/>
  <c r="E13" i="8"/>
  <c r="E21" i="8" s="1"/>
  <c r="D13" i="8"/>
  <c r="D19" i="8" s="1"/>
  <c r="J86" i="8" l="1"/>
  <c r="R85" i="8"/>
  <c r="R104" i="8"/>
  <c r="J93" i="8"/>
  <c r="Q78" i="8"/>
  <c r="I92" i="8"/>
  <c r="I81" i="8"/>
  <c r="I82" i="8"/>
  <c r="Q89" i="8"/>
  <c r="I77" i="8"/>
  <c r="Q81" i="8"/>
  <c r="T117" i="9"/>
  <c r="Q74" i="8"/>
  <c r="Q82" i="8"/>
  <c r="T172" i="9"/>
  <c r="I97" i="8"/>
  <c r="I103" i="8"/>
  <c r="F78" i="8"/>
  <c r="M78" i="8"/>
  <c r="N74" i="8"/>
  <c r="N82" i="8"/>
  <c r="F98" i="8"/>
  <c r="N96" i="8"/>
  <c r="F73" i="8"/>
  <c r="F82" i="8"/>
  <c r="F88" i="8"/>
  <c r="N97" i="8"/>
  <c r="T25" i="8"/>
  <c r="N79" i="8"/>
  <c r="R100" i="8"/>
  <c r="N81" i="8"/>
  <c r="F74" i="8"/>
  <c r="T107" i="8"/>
  <c r="F102" i="8"/>
  <c r="N75" i="8"/>
  <c r="R79" i="8"/>
  <c r="N83" i="8"/>
  <c r="J92" i="8"/>
  <c r="N101" i="8"/>
  <c r="S81" i="9"/>
  <c r="S113" i="9"/>
  <c r="S105" i="9"/>
  <c r="S73" i="9"/>
  <c r="S97" i="9"/>
  <c r="S89" i="9"/>
  <c r="S84" i="8"/>
  <c r="O75" i="8"/>
  <c r="G106" i="8"/>
  <c r="S83" i="8"/>
  <c r="J106" i="8"/>
  <c r="J74" i="8"/>
  <c r="R75" i="8"/>
  <c r="J78" i="8"/>
  <c r="O80" i="8"/>
  <c r="J82" i="8"/>
  <c r="K84" i="8"/>
  <c r="F89" i="8"/>
  <c r="N92" i="8"/>
  <c r="R101" i="8"/>
  <c r="N106" i="8"/>
  <c r="S76" i="8"/>
  <c r="O91" i="8"/>
  <c r="K74" i="8"/>
  <c r="K76" i="8"/>
  <c r="K78" i="8"/>
  <c r="F81" i="8"/>
  <c r="M82" i="8"/>
  <c r="O84" i="8"/>
  <c r="K89" i="8"/>
  <c r="F93" i="8"/>
  <c r="J97" i="8"/>
  <c r="J102" i="8"/>
  <c r="S73" i="8"/>
  <c r="S75" i="8"/>
  <c r="S100" i="8"/>
  <c r="G90" i="8"/>
  <c r="K94" i="8"/>
  <c r="O103" i="8"/>
  <c r="S99" i="8"/>
  <c r="J73" i="8"/>
  <c r="R74" i="8"/>
  <c r="N77" i="8"/>
  <c r="R78" i="8"/>
  <c r="R82" i="8"/>
  <c r="N86" i="8"/>
  <c r="N90" i="8"/>
  <c r="R94" i="8"/>
  <c r="O98" i="8"/>
  <c r="J104" i="8"/>
  <c r="S92" i="8"/>
  <c r="R73" i="8"/>
  <c r="F75" i="8"/>
  <c r="Q77" i="8"/>
  <c r="F79" i="8"/>
  <c r="R81" i="8"/>
  <c r="J83" i="8"/>
  <c r="R90" i="8"/>
  <c r="Q95" i="8"/>
  <c r="Q100" i="8"/>
  <c r="F105" i="8"/>
  <c r="S91" i="8"/>
  <c r="P22" i="8"/>
  <c r="I20" i="8"/>
  <c r="S21" i="8"/>
  <c r="Q20" i="8"/>
  <c r="S20" i="8"/>
  <c r="M85" i="8"/>
  <c r="E104" i="8"/>
  <c r="S106" i="8"/>
  <c r="S98" i="8"/>
  <c r="S90" i="8"/>
  <c r="S82" i="8"/>
  <c r="S74" i="8"/>
  <c r="S19" i="8"/>
  <c r="Q72" i="9"/>
  <c r="S111" i="9"/>
  <c r="S103" i="9"/>
  <c r="S95" i="9"/>
  <c r="S87" i="9"/>
  <c r="S79" i="9"/>
  <c r="S71" i="9"/>
  <c r="S170" i="9"/>
  <c r="S162" i="9"/>
  <c r="S154" i="9"/>
  <c r="S146" i="9"/>
  <c r="S138" i="9"/>
  <c r="S130" i="9"/>
  <c r="Q22" i="8"/>
  <c r="E93" i="8"/>
  <c r="S105" i="8"/>
  <c r="S97" i="8"/>
  <c r="S89" i="8"/>
  <c r="S81" i="8"/>
  <c r="S110" i="9"/>
  <c r="S102" i="9"/>
  <c r="S94" i="9"/>
  <c r="S86" i="9"/>
  <c r="S78" i="9"/>
  <c r="S70" i="9"/>
  <c r="S169" i="9"/>
  <c r="S161" i="9"/>
  <c r="S153" i="9"/>
  <c r="S145" i="9"/>
  <c r="S137" i="9"/>
  <c r="S129" i="9"/>
  <c r="E99" i="8"/>
  <c r="E24" i="8"/>
  <c r="E73" i="8"/>
  <c r="E76" i="8"/>
  <c r="E78" i="8"/>
  <c r="E82" i="8"/>
  <c r="M101" i="8"/>
  <c r="S104" i="8"/>
  <c r="S96" i="8"/>
  <c r="S88" i="8"/>
  <c r="S80" i="8"/>
  <c r="S109" i="9"/>
  <c r="S101" i="9"/>
  <c r="S93" i="9"/>
  <c r="S85" i="9"/>
  <c r="S77" i="9"/>
  <c r="S69" i="9"/>
  <c r="S168" i="9"/>
  <c r="S160" i="9"/>
  <c r="S152" i="9"/>
  <c r="S144" i="9"/>
  <c r="S136" i="9"/>
  <c r="S128" i="9"/>
  <c r="M24" i="8"/>
  <c r="S103" i="8"/>
  <c r="S95" i="8"/>
  <c r="S87" i="8"/>
  <c r="S79" i="8"/>
  <c r="S24" i="8"/>
  <c r="S116" i="9"/>
  <c r="S108" i="9"/>
  <c r="S100" i="9"/>
  <c r="S92" i="9"/>
  <c r="S84" i="9"/>
  <c r="S76" i="9"/>
  <c r="S68" i="9"/>
  <c r="S167" i="9"/>
  <c r="S159" i="9"/>
  <c r="S151" i="9"/>
  <c r="S143" i="9"/>
  <c r="S135" i="9"/>
  <c r="S127" i="9"/>
  <c r="M96" i="8"/>
  <c r="E19" i="8"/>
  <c r="M76" i="8"/>
  <c r="S102" i="8"/>
  <c r="S94" i="8"/>
  <c r="S86" i="8"/>
  <c r="S78" i="8"/>
  <c r="S23" i="8"/>
  <c r="S115" i="9"/>
  <c r="S107" i="9"/>
  <c r="S99" i="9"/>
  <c r="S91" i="9"/>
  <c r="S83" i="9"/>
  <c r="S75" i="9"/>
  <c r="S67" i="9"/>
  <c r="S166" i="9"/>
  <c r="S158" i="9"/>
  <c r="S150" i="9"/>
  <c r="S142" i="9"/>
  <c r="S134" i="9"/>
  <c r="S126" i="9"/>
  <c r="M19" i="8"/>
  <c r="M73" i="8"/>
  <c r="S101" i="8"/>
  <c r="S93" i="8"/>
  <c r="S85" i="8"/>
  <c r="S114" i="9"/>
  <c r="S106" i="9"/>
  <c r="S98" i="9"/>
  <c r="S90" i="9"/>
  <c r="S82" i="9"/>
  <c r="S74" i="9"/>
  <c r="S66" i="9"/>
  <c r="S165" i="9"/>
  <c r="S157" i="9"/>
  <c r="S149" i="9"/>
  <c r="S141" i="9"/>
  <c r="S133" i="9"/>
  <c r="S125" i="9"/>
  <c r="S164" i="9"/>
  <c r="S156" i="9"/>
  <c r="S148" i="9"/>
  <c r="S140" i="9"/>
  <c r="S132" i="9"/>
  <c r="S124" i="9"/>
  <c r="S112" i="9"/>
  <c r="S104" i="9"/>
  <c r="S96" i="9"/>
  <c r="S88" i="9"/>
  <c r="S80" i="9"/>
  <c r="S72" i="9"/>
  <c r="S171" i="9"/>
  <c r="S163" i="9"/>
  <c r="S155" i="9"/>
  <c r="S147" i="9"/>
  <c r="S139" i="9"/>
  <c r="S131" i="9"/>
  <c r="D97" i="9"/>
  <c r="P67" i="9"/>
  <c r="M68" i="9"/>
  <c r="Q75" i="9"/>
  <c r="D70" i="9"/>
  <c r="E67" i="9"/>
  <c r="I72" i="9"/>
  <c r="G61" i="9"/>
  <c r="G161" i="9" s="1"/>
  <c r="O66" i="9"/>
  <c r="K74" i="9"/>
  <c r="G84" i="9"/>
  <c r="K61" i="9"/>
  <c r="K161" i="9" s="1"/>
  <c r="K70" i="9"/>
  <c r="P85" i="9"/>
  <c r="O61" i="9"/>
  <c r="O165" i="9" s="1"/>
  <c r="K67" i="9"/>
  <c r="D69" i="9"/>
  <c r="Q70" i="9"/>
  <c r="H73" i="9"/>
  <c r="L78" i="9"/>
  <c r="K88" i="9"/>
  <c r="Q107" i="9"/>
  <c r="D66" i="9"/>
  <c r="O67" i="9"/>
  <c r="Q71" i="9"/>
  <c r="O73" i="9"/>
  <c r="P82" i="9"/>
  <c r="D170" i="9"/>
  <c r="D166" i="9"/>
  <c r="D162" i="9"/>
  <c r="D158" i="9"/>
  <c r="D171" i="9"/>
  <c r="D167" i="9"/>
  <c r="D163" i="9"/>
  <c r="D159" i="9"/>
  <c r="D168" i="9"/>
  <c r="D164" i="9"/>
  <c r="D160" i="9"/>
  <c r="D156" i="9"/>
  <c r="D152" i="9"/>
  <c r="D161" i="9"/>
  <c r="D151" i="9"/>
  <c r="D150" i="9"/>
  <c r="D146" i="9"/>
  <c r="D142" i="9"/>
  <c r="D138" i="9"/>
  <c r="D165" i="9"/>
  <c r="D153" i="9"/>
  <c r="D147" i="9"/>
  <c r="D143" i="9"/>
  <c r="D139" i="9"/>
  <c r="D169" i="9"/>
  <c r="D155" i="9"/>
  <c r="D154" i="9"/>
  <c r="D148" i="9"/>
  <c r="D144" i="9"/>
  <c r="D140" i="9"/>
  <c r="D136" i="9"/>
  <c r="D132" i="9"/>
  <c r="D128" i="9"/>
  <c r="D149" i="9"/>
  <c r="D135" i="9"/>
  <c r="D130" i="9"/>
  <c r="D123" i="9"/>
  <c r="D137" i="9"/>
  <c r="D131" i="9"/>
  <c r="D124" i="9"/>
  <c r="D141" i="9"/>
  <c r="D133" i="9"/>
  <c r="D127" i="9"/>
  <c r="D125" i="9"/>
  <c r="D145" i="9"/>
  <c r="D129" i="9"/>
  <c r="D126" i="9"/>
  <c r="D157" i="9"/>
  <c r="D134" i="9"/>
  <c r="F116" i="9"/>
  <c r="F112" i="9"/>
  <c r="F113" i="9"/>
  <c r="F114" i="9"/>
  <c r="F110" i="9"/>
  <c r="F106" i="9"/>
  <c r="F102" i="9"/>
  <c r="F115" i="9"/>
  <c r="F108" i="9"/>
  <c r="F103" i="9"/>
  <c r="F96" i="9"/>
  <c r="F92" i="9"/>
  <c r="F88" i="9"/>
  <c r="F109" i="9"/>
  <c r="F104" i="9"/>
  <c r="F99" i="9"/>
  <c r="F97" i="9"/>
  <c r="F93" i="9"/>
  <c r="F89" i="9"/>
  <c r="F111" i="9"/>
  <c r="F105" i="9"/>
  <c r="F100" i="9"/>
  <c r="F98" i="9"/>
  <c r="F94" i="9"/>
  <c r="F90" i="9"/>
  <c r="F86" i="9"/>
  <c r="F82" i="9"/>
  <c r="F78" i="9"/>
  <c r="F74" i="9"/>
  <c r="F70" i="9"/>
  <c r="F107" i="9"/>
  <c r="F91" i="9"/>
  <c r="F87" i="9"/>
  <c r="F85" i="9"/>
  <c r="F80" i="9"/>
  <c r="F101" i="9"/>
  <c r="F95" i="9"/>
  <c r="F81" i="9"/>
  <c r="F76" i="9"/>
  <c r="F84" i="9"/>
  <c r="F79" i="9"/>
  <c r="F73" i="9"/>
  <c r="F67" i="9"/>
  <c r="R116" i="9"/>
  <c r="R112" i="9"/>
  <c r="R113" i="9"/>
  <c r="R114" i="9"/>
  <c r="R110" i="9"/>
  <c r="R106" i="9"/>
  <c r="R102" i="9"/>
  <c r="R98" i="9"/>
  <c r="R111" i="9"/>
  <c r="R109" i="9"/>
  <c r="R104" i="9"/>
  <c r="R99" i="9"/>
  <c r="R96" i="9"/>
  <c r="R92" i="9"/>
  <c r="R88" i="9"/>
  <c r="R115" i="9"/>
  <c r="R105" i="9"/>
  <c r="R100" i="9"/>
  <c r="R97" i="9"/>
  <c r="R93" i="9"/>
  <c r="R89" i="9"/>
  <c r="R85" i="9"/>
  <c r="R107" i="9"/>
  <c r="R101" i="9"/>
  <c r="R94" i="9"/>
  <c r="R90" i="9"/>
  <c r="R86" i="9"/>
  <c r="R82" i="9"/>
  <c r="R78" i="9"/>
  <c r="R74" i="9"/>
  <c r="R70" i="9"/>
  <c r="R87" i="9"/>
  <c r="R81" i="9"/>
  <c r="R76" i="9"/>
  <c r="R103" i="9"/>
  <c r="R91" i="9"/>
  <c r="R83" i="9"/>
  <c r="R77" i="9"/>
  <c r="R108" i="9"/>
  <c r="R80" i="9"/>
  <c r="R75" i="9"/>
  <c r="R69" i="9"/>
  <c r="R67" i="9"/>
  <c r="J71" i="9"/>
  <c r="J81" i="9"/>
  <c r="G113" i="9"/>
  <c r="G114" i="9"/>
  <c r="G110" i="9"/>
  <c r="G115" i="9"/>
  <c r="G111" i="9"/>
  <c r="G107" i="9"/>
  <c r="G103" i="9"/>
  <c r="G99" i="9"/>
  <c r="G116" i="9"/>
  <c r="G109" i="9"/>
  <c r="G104" i="9"/>
  <c r="G97" i="9"/>
  <c r="G93" i="9"/>
  <c r="G89" i="9"/>
  <c r="G105" i="9"/>
  <c r="G100" i="9"/>
  <c r="G98" i="9"/>
  <c r="G94" i="9"/>
  <c r="G90" i="9"/>
  <c r="G86" i="9"/>
  <c r="G106" i="9"/>
  <c r="G101" i="9"/>
  <c r="G95" i="9"/>
  <c r="G91" i="9"/>
  <c r="G87" i="9"/>
  <c r="G83" i="9"/>
  <c r="G79" i="9"/>
  <c r="G75" i="9"/>
  <c r="G71" i="9"/>
  <c r="G112" i="9"/>
  <c r="G92" i="9"/>
  <c r="G81" i="9"/>
  <c r="G76" i="9"/>
  <c r="G108" i="9"/>
  <c r="G96" i="9"/>
  <c r="G82" i="9"/>
  <c r="G77" i="9"/>
  <c r="G88" i="9"/>
  <c r="G85" i="9"/>
  <c r="G80" i="9"/>
  <c r="G74" i="9"/>
  <c r="G69" i="9"/>
  <c r="G68" i="9"/>
  <c r="K113" i="9"/>
  <c r="K114" i="9"/>
  <c r="K110" i="9"/>
  <c r="K115" i="9"/>
  <c r="K111" i="9"/>
  <c r="K107" i="9"/>
  <c r="K103" i="9"/>
  <c r="K99" i="9"/>
  <c r="K108" i="9"/>
  <c r="K102" i="9"/>
  <c r="K97" i="9"/>
  <c r="K93" i="9"/>
  <c r="K89" i="9"/>
  <c r="K109" i="9"/>
  <c r="K104" i="9"/>
  <c r="K98" i="9"/>
  <c r="K94" i="9"/>
  <c r="K90" i="9"/>
  <c r="K86" i="9"/>
  <c r="K112" i="9"/>
  <c r="K105" i="9"/>
  <c r="K100" i="9"/>
  <c r="K95" i="9"/>
  <c r="K91" i="9"/>
  <c r="K87" i="9"/>
  <c r="K83" i="9"/>
  <c r="K79" i="9"/>
  <c r="K75" i="9"/>
  <c r="K71" i="9"/>
  <c r="K116" i="9"/>
  <c r="K101" i="9"/>
  <c r="K96" i="9"/>
  <c r="K80" i="9"/>
  <c r="K85" i="9"/>
  <c r="K81" i="9"/>
  <c r="K76" i="9"/>
  <c r="K92" i="9"/>
  <c r="K84" i="9"/>
  <c r="K78" i="9"/>
  <c r="K73" i="9"/>
  <c r="K68" i="9"/>
  <c r="O113" i="9"/>
  <c r="O114" i="9"/>
  <c r="O110" i="9"/>
  <c r="O115" i="9"/>
  <c r="O111" i="9"/>
  <c r="O107" i="9"/>
  <c r="O103" i="9"/>
  <c r="O99" i="9"/>
  <c r="O106" i="9"/>
  <c r="O101" i="9"/>
  <c r="O97" i="9"/>
  <c r="O93" i="9"/>
  <c r="O89" i="9"/>
  <c r="O112" i="9"/>
  <c r="O108" i="9"/>
  <c r="O102" i="9"/>
  <c r="O94" i="9"/>
  <c r="O90" i="9"/>
  <c r="O86" i="9"/>
  <c r="O116" i="9"/>
  <c r="O109" i="9"/>
  <c r="O104" i="9"/>
  <c r="O98" i="9"/>
  <c r="O95" i="9"/>
  <c r="O91" i="9"/>
  <c r="O87" i="9"/>
  <c r="O83" i="9"/>
  <c r="O79" i="9"/>
  <c r="O75" i="9"/>
  <c r="O71" i="9"/>
  <c r="O105" i="9"/>
  <c r="O84" i="9"/>
  <c r="O78" i="9"/>
  <c r="O88" i="9"/>
  <c r="O80" i="9"/>
  <c r="O74" i="9"/>
  <c r="O96" i="9"/>
  <c r="O85" i="9"/>
  <c r="O82" i="9"/>
  <c r="O77" i="9"/>
  <c r="O72" i="9"/>
  <c r="H61" i="9"/>
  <c r="L61" i="9"/>
  <c r="P61" i="9"/>
  <c r="F66" i="9"/>
  <c r="K66" i="9"/>
  <c r="P66" i="9"/>
  <c r="G67" i="9"/>
  <c r="L67" i="9"/>
  <c r="Q67" i="9"/>
  <c r="H68" i="9"/>
  <c r="N68" i="9"/>
  <c r="F69" i="9"/>
  <c r="N69" i="9"/>
  <c r="E70" i="9"/>
  <c r="L70" i="9"/>
  <c r="E71" i="9"/>
  <c r="L71" i="9"/>
  <c r="R71" i="9"/>
  <c r="K72" i="9"/>
  <c r="R72" i="9"/>
  <c r="R73" i="9"/>
  <c r="M74" i="9"/>
  <c r="I75" i="9"/>
  <c r="E76" i="9"/>
  <c r="K77" i="9"/>
  <c r="Q78" i="9"/>
  <c r="I80" i="9"/>
  <c r="O81" i="9"/>
  <c r="F83" i="9"/>
  <c r="M84" i="9"/>
  <c r="I86" i="9"/>
  <c r="E98" i="9"/>
  <c r="M103" i="9"/>
  <c r="J116" i="9"/>
  <c r="J112" i="9"/>
  <c r="J113" i="9"/>
  <c r="J114" i="9"/>
  <c r="J110" i="9"/>
  <c r="J106" i="9"/>
  <c r="J102" i="9"/>
  <c r="J111" i="9"/>
  <c r="J107" i="9"/>
  <c r="J101" i="9"/>
  <c r="J96" i="9"/>
  <c r="J92" i="9"/>
  <c r="J88" i="9"/>
  <c r="J108" i="9"/>
  <c r="J103" i="9"/>
  <c r="J97" i="9"/>
  <c r="J93" i="9"/>
  <c r="J89" i="9"/>
  <c r="J85" i="9"/>
  <c r="J109" i="9"/>
  <c r="J104" i="9"/>
  <c r="J99" i="9"/>
  <c r="J98" i="9"/>
  <c r="J94" i="9"/>
  <c r="J90" i="9"/>
  <c r="J86" i="9"/>
  <c r="J82" i="9"/>
  <c r="J78" i="9"/>
  <c r="J74" i="9"/>
  <c r="J70" i="9"/>
  <c r="J95" i="9"/>
  <c r="J84" i="9"/>
  <c r="J79" i="9"/>
  <c r="J115" i="9"/>
  <c r="J105" i="9"/>
  <c r="J80" i="9"/>
  <c r="J75" i="9"/>
  <c r="J100" i="9"/>
  <c r="J91" i="9"/>
  <c r="J83" i="9"/>
  <c r="J77" i="9"/>
  <c r="J72" i="9"/>
  <c r="J67" i="9"/>
  <c r="G167" i="9"/>
  <c r="O148" i="9"/>
  <c r="J66" i="9"/>
  <c r="F68" i="9"/>
  <c r="F75" i="9"/>
  <c r="F77" i="9"/>
  <c r="R79" i="9"/>
  <c r="D114" i="9"/>
  <c r="D115" i="9"/>
  <c r="D111" i="9"/>
  <c r="D116" i="9"/>
  <c r="D112" i="9"/>
  <c r="D108" i="9"/>
  <c r="D104" i="9"/>
  <c r="D100" i="9"/>
  <c r="D113" i="9"/>
  <c r="D106" i="9"/>
  <c r="D101" i="9"/>
  <c r="D98" i="9"/>
  <c r="D94" i="9"/>
  <c r="D90" i="9"/>
  <c r="D107" i="9"/>
  <c r="D102" i="9"/>
  <c r="D95" i="9"/>
  <c r="D91" i="9"/>
  <c r="D87" i="9"/>
  <c r="D109" i="9"/>
  <c r="D103" i="9"/>
  <c r="D96" i="9"/>
  <c r="D92" i="9"/>
  <c r="D88" i="9"/>
  <c r="D84" i="9"/>
  <c r="D80" i="9"/>
  <c r="D76" i="9"/>
  <c r="D72" i="9"/>
  <c r="D110" i="9"/>
  <c r="D89" i="9"/>
  <c r="D83" i="9"/>
  <c r="D78" i="9"/>
  <c r="D93" i="9"/>
  <c r="D86" i="9"/>
  <c r="D85" i="9"/>
  <c r="D79" i="9"/>
  <c r="D74" i="9"/>
  <c r="D99" i="9"/>
  <c r="D82" i="9"/>
  <c r="D77" i="9"/>
  <c r="D71" i="9"/>
  <c r="H114" i="9"/>
  <c r="H115" i="9"/>
  <c r="H111" i="9"/>
  <c r="H116" i="9"/>
  <c r="H112" i="9"/>
  <c r="H108" i="9"/>
  <c r="H104" i="9"/>
  <c r="H100" i="9"/>
  <c r="H105" i="9"/>
  <c r="H99" i="9"/>
  <c r="H98" i="9"/>
  <c r="H94" i="9"/>
  <c r="H90" i="9"/>
  <c r="H110" i="9"/>
  <c r="H106" i="9"/>
  <c r="H101" i="9"/>
  <c r="H95" i="9"/>
  <c r="H91" i="9"/>
  <c r="H87" i="9"/>
  <c r="H107" i="9"/>
  <c r="H102" i="9"/>
  <c r="H96" i="9"/>
  <c r="H92" i="9"/>
  <c r="H88" i="9"/>
  <c r="H84" i="9"/>
  <c r="H80" i="9"/>
  <c r="H76" i="9"/>
  <c r="H72" i="9"/>
  <c r="H93" i="9"/>
  <c r="H82" i="9"/>
  <c r="H77" i="9"/>
  <c r="H97" i="9"/>
  <c r="H83" i="9"/>
  <c r="H78" i="9"/>
  <c r="H113" i="9"/>
  <c r="H103" i="9"/>
  <c r="H89" i="9"/>
  <c r="H86" i="9"/>
  <c r="H81" i="9"/>
  <c r="H75" i="9"/>
  <c r="H70" i="9"/>
  <c r="L114" i="9"/>
  <c r="L115" i="9"/>
  <c r="L111" i="9"/>
  <c r="L116" i="9"/>
  <c r="L112" i="9"/>
  <c r="L108" i="9"/>
  <c r="L104" i="9"/>
  <c r="L100" i="9"/>
  <c r="L109" i="9"/>
  <c r="L103" i="9"/>
  <c r="L98" i="9"/>
  <c r="L94" i="9"/>
  <c r="L90" i="9"/>
  <c r="L105" i="9"/>
  <c r="L99" i="9"/>
  <c r="L95" i="9"/>
  <c r="L91" i="9"/>
  <c r="L87" i="9"/>
  <c r="L113" i="9"/>
  <c r="L106" i="9"/>
  <c r="L101" i="9"/>
  <c r="L96" i="9"/>
  <c r="L92" i="9"/>
  <c r="L88" i="9"/>
  <c r="L84" i="9"/>
  <c r="L80" i="9"/>
  <c r="L76" i="9"/>
  <c r="L72" i="9"/>
  <c r="L68" i="9"/>
  <c r="L97" i="9"/>
  <c r="L85" i="9"/>
  <c r="L81" i="9"/>
  <c r="L102" i="9"/>
  <c r="L86" i="9"/>
  <c r="L82" i="9"/>
  <c r="L77" i="9"/>
  <c r="L110" i="9"/>
  <c r="L107" i="9"/>
  <c r="L93" i="9"/>
  <c r="L79" i="9"/>
  <c r="L74" i="9"/>
  <c r="L69" i="9"/>
  <c r="P114" i="9"/>
  <c r="P115" i="9"/>
  <c r="P111" i="9"/>
  <c r="P116" i="9"/>
  <c r="P112" i="9"/>
  <c r="P108" i="9"/>
  <c r="P104" i="9"/>
  <c r="P100" i="9"/>
  <c r="P107" i="9"/>
  <c r="P102" i="9"/>
  <c r="P94" i="9"/>
  <c r="P90" i="9"/>
  <c r="P113" i="9"/>
  <c r="P110" i="9"/>
  <c r="P109" i="9"/>
  <c r="P103" i="9"/>
  <c r="P98" i="9"/>
  <c r="P95" i="9"/>
  <c r="P91" i="9"/>
  <c r="P87" i="9"/>
  <c r="P105" i="9"/>
  <c r="P99" i="9"/>
  <c r="P96" i="9"/>
  <c r="P92" i="9"/>
  <c r="P88" i="9"/>
  <c r="P84" i="9"/>
  <c r="P80" i="9"/>
  <c r="P76" i="9"/>
  <c r="P72" i="9"/>
  <c r="P68" i="9"/>
  <c r="P79" i="9"/>
  <c r="P106" i="9"/>
  <c r="P89" i="9"/>
  <c r="P81" i="9"/>
  <c r="P75" i="9"/>
  <c r="P101" i="9"/>
  <c r="P97" i="9"/>
  <c r="P86" i="9"/>
  <c r="P83" i="9"/>
  <c r="P78" i="9"/>
  <c r="P73" i="9"/>
  <c r="E61" i="9"/>
  <c r="I61" i="9"/>
  <c r="M61" i="9"/>
  <c r="Q61" i="9"/>
  <c r="G66" i="9"/>
  <c r="L66" i="9"/>
  <c r="R66" i="9"/>
  <c r="H67" i="9"/>
  <c r="M67" i="9"/>
  <c r="D68" i="9"/>
  <c r="I68" i="9"/>
  <c r="O68" i="9"/>
  <c r="H69" i="9"/>
  <c r="O69" i="9"/>
  <c r="G70" i="9"/>
  <c r="O70" i="9"/>
  <c r="F71" i="9"/>
  <c r="M71" i="9"/>
  <c r="F72" i="9"/>
  <c r="M72" i="9"/>
  <c r="D73" i="9"/>
  <c r="L73" i="9"/>
  <c r="E74" i="9"/>
  <c r="P74" i="9"/>
  <c r="L75" i="9"/>
  <c r="J76" i="9"/>
  <c r="P77" i="9"/>
  <c r="H79" i="9"/>
  <c r="E82" i="9"/>
  <c r="L83" i="9"/>
  <c r="R84" i="9"/>
  <c r="Q86" i="9"/>
  <c r="D105" i="9"/>
  <c r="N116" i="9"/>
  <c r="N112" i="9"/>
  <c r="N113" i="9"/>
  <c r="N114" i="9"/>
  <c r="N110" i="9"/>
  <c r="N106" i="9"/>
  <c r="N102" i="9"/>
  <c r="N98" i="9"/>
  <c r="N105" i="9"/>
  <c r="N100" i="9"/>
  <c r="N96" i="9"/>
  <c r="N92" i="9"/>
  <c r="N88" i="9"/>
  <c r="N107" i="9"/>
  <c r="N101" i="9"/>
  <c r="N97" i="9"/>
  <c r="N93" i="9"/>
  <c r="N89" i="9"/>
  <c r="N85" i="9"/>
  <c r="N115" i="9"/>
  <c r="N111" i="9"/>
  <c r="N108" i="9"/>
  <c r="N103" i="9"/>
  <c r="N94" i="9"/>
  <c r="N90" i="9"/>
  <c r="N86" i="9"/>
  <c r="N82" i="9"/>
  <c r="N78" i="9"/>
  <c r="N74" i="9"/>
  <c r="N70" i="9"/>
  <c r="N83" i="9"/>
  <c r="N77" i="9"/>
  <c r="N109" i="9"/>
  <c r="N99" i="9"/>
  <c r="N87" i="9"/>
  <c r="N84" i="9"/>
  <c r="N79" i="9"/>
  <c r="N104" i="9"/>
  <c r="N95" i="9"/>
  <c r="N81" i="9"/>
  <c r="N76" i="9"/>
  <c r="N71" i="9"/>
  <c r="N67" i="9"/>
  <c r="E115" i="9"/>
  <c r="E116" i="9"/>
  <c r="E112" i="9"/>
  <c r="E113" i="9"/>
  <c r="E109" i="9"/>
  <c r="E105" i="9"/>
  <c r="E101" i="9"/>
  <c r="E114" i="9"/>
  <c r="E107" i="9"/>
  <c r="E102" i="9"/>
  <c r="E95" i="9"/>
  <c r="E91" i="9"/>
  <c r="E108" i="9"/>
  <c r="E103" i="9"/>
  <c r="E96" i="9"/>
  <c r="E92" i="9"/>
  <c r="E88" i="9"/>
  <c r="E110" i="9"/>
  <c r="E104" i="9"/>
  <c r="E99" i="9"/>
  <c r="E97" i="9"/>
  <c r="E93" i="9"/>
  <c r="E89" i="9"/>
  <c r="E85" i="9"/>
  <c r="E81" i="9"/>
  <c r="E77" i="9"/>
  <c r="E73" i="9"/>
  <c r="E69" i="9"/>
  <c r="E100" i="9"/>
  <c r="E90" i="9"/>
  <c r="E86" i="9"/>
  <c r="E84" i="9"/>
  <c r="E79" i="9"/>
  <c r="E94" i="9"/>
  <c r="E87" i="9"/>
  <c r="E80" i="9"/>
  <c r="E75" i="9"/>
  <c r="E106" i="9"/>
  <c r="E83" i="9"/>
  <c r="E78" i="9"/>
  <c r="E72" i="9"/>
  <c r="E66" i="9"/>
  <c r="I115" i="9"/>
  <c r="I116" i="9"/>
  <c r="I112" i="9"/>
  <c r="I113" i="9"/>
  <c r="I109" i="9"/>
  <c r="I105" i="9"/>
  <c r="I101" i="9"/>
  <c r="I110" i="9"/>
  <c r="I106" i="9"/>
  <c r="I100" i="9"/>
  <c r="I95" i="9"/>
  <c r="I91" i="9"/>
  <c r="I111" i="9"/>
  <c r="I107" i="9"/>
  <c r="I102" i="9"/>
  <c r="I96" i="9"/>
  <c r="I92" i="9"/>
  <c r="I88" i="9"/>
  <c r="I108" i="9"/>
  <c r="I103" i="9"/>
  <c r="I97" i="9"/>
  <c r="I93" i="9"/>
  <c r="I89" i="9"/>
  <c r="I85" i="9"/>
  <c r="I81" i="9"/>
  <c r="I77" i="9"/>
  <c r="I73" i="9"/>
  <c r="I69" i="9"/>
  <c r="I104" i="9"/>
  <c r="I94" i="9"/>
  <c r="I83" i="9"/>
  <c r="I78" i="9"/>
  <c r="I98" i="9"/>
  <c r="I84" i="9"/>
  <c r="I79" i="9"/>
  <c r="I74" i="9"/>
  <c r="I90" i="9"/>
  <c r="I87" i="9"/>
  <c r="I82" i="9"/>
  <c r="I76" i="9"/>
  <c r="I71" i="9"/>
  <c r="I66" i="9"/>
  <c r="M115" i="9"/>
  <c r="M116" i="9"/>
  <c r="M112" i="9"/>
  <c r="M113" i="9"/>
  <c r="M109" i="9"/>
  <c r="M105" i="9"/>
  <c r="M101" i="9"/>
  <c r="M104" i="9"/>
  <c r="M99" i="9"/>
  <c r="M95" i="9"/>
  <c r="M91" i="9"/>
  <c r="M87" i="9"/>
  <c r="M106" i="9"/>
  <c r="M100" i="9"/>
  <c r="M96" i="9"/>
  <c r="M92" i="9"/>
  <c r="M88" i="9"/>
  <c r="M114" i="9"/>
  <c r="M110" i="9"/>
  <c r="M107" i="9"/>
  <c r="M102" i="9"/>
  <c r="M97" i="9"/>
  <c r="M93" i="9"/>
  <c r="M89" i="9"/>
  <c r="M85" i="9"/>
  <c r="M81" i="9"/>
  <c r="M77" i="9"/>
  <c r="M73" i="9"/>
  <c r="M69" i="9"/>
  <c r="M108" i="9"/>
  <c r="M98" i="9"/>
  <c r="M86" i="9"/>
  <c r="M82" i="9"/>
  <c r="M76" i="9"/>
  <c r="M111" i="9"/>
  <c r="M83" i="9"/>
  <c r="M78" i="9"/>
  <c r="M94" i="9"/>
  <c r="M80" i="9"/>
  <c r="M75" i="9"/>
  <c r="M70" i="9"/>
  <c r="M66" i="9"/>
  <c r="Q115" i="9"/>
  <c r="Q116" i="9"/>
  <c r="Q112" i="9"/>
  <c r="Q113" i="9"/>
  <c r="Q109" i="9"/>
  <c r="Q105" i="9"/>
  <c r="Q101" i="9"/>
  <c r="Q110" i="9"/>
  <c r="Q108" i="9"/>
  <c r="Q103" i="9"/>
  <c r="Q98" i="9"/>
  <c r="Q95" i="9"/>
  <c r="Q91" i="9"/>
  <c r="Q87" i="9"/>
  <c r="Q114" i="9"/>
  <c r="Q111" i="9"/>
  <c r="Q104" i="9"/>
  <c r="Q99" i="9"/>
  <c r="Q96" i="9"/>
  <c r="Q92" i="9"/>
  <c r="Q88" i="9"/>
  <c r="Q106" i="9"/>
  <c r="Q100" i="9"/>
  <c r="Q97" i="9"/>
  <c r="Q93" i="9"/>
  <c r="Q89" i="9"/>
  <c r="Q85" i="9"/>
  <c r="Q81" i="9"/>
  <c r="Q77" i="9"/>
  <c r="Q73" i="9"/>
  <c r="Q69" i="9"/>
  <c r="Q102" i="9"/>
  <c r="Q80" i="9"/>
  <c r="Q90" i="9"/>
  <c r="Q82" i="9"/>
  <c r="Q76" i="9"/>
  <c r="Q84" i="9"/>
  <c r="Q79" i="9"/>
  <c r="Q74" i="9"/>
  <c r="Q68" i="9"/>
  <c r="Q66" i="9"/>
  <c r="F61" i="9"/>
  <c r="J61" i="9"/>
  <c r="N61" i="9"/>
  <c r="R61" i="9"/>
  <c r="H66" i="9"/>
  <c r="N66" i="9"/>
  <c r="D67" i="9"/>
  <c r="I67" i="9"/>
  <c r="E68" i="9"/>
  <c r="J68" i="9"/>
  <c r="R68" i="9"/>
  <c r="J69" i="9"/>
  <c r="P69" i="9"/>
  <c r="I70" i="9"/>
  <c r="P70" i="9"/>
  <c r="H71" i="9"/>
  <c r="P71" i="9"/>
  <c r="G72" i="9"/>
  <c r="N72" i="9"/>
  <c r="G73" i="9"/>
  <c r="N73" i="9"/>
  <c r="H74" i="9"/>
  <c r="D75" i="9"/>
  <c r="N75" i="9"/>
  <c r="O76" i="9"/>
  <c r="G78" i="9"/>
  <c r="M79" i="9"/>
  <c r="D81" i="9"/>
  <c r="K82" i="9"/>
  <c r="Q83" i="9"/>
  <c r="H85" i="9"/>
  <c r="J87" i="9"/>
  <c r="N91" i="9"/>
  <c r="R95" i="9"/>
  <c r="O100" i="9"/>
  <c r="K106" i="9"/>
  <c r="I114" i="9"/>
  <c r="G21" i="8"/>
  <c r="L23" i="8"/>
  <c r="E20" i="8"/>
  <c r="E22" i="8"/>
  <c r="M23" i="8"/>
  <c r="K87" i="8"/>
  <c r="G74" i="8"/>
  <c r="G75" i="8"/>
  <c r="O76" i="8"/>
  <c r="G80" i="8"/>
  <c r="G95" i="8"/>
  <c r="K99" i="8"/>
  <c r="G101" i="8"/>
  <c r="K105" i="8"/>
  <c r="G105" i="8"/>
  <c r="N105" i="8"/>
  <c r="N73" i="8"/>
  <c r="J75" i="8"/>
  <c r="F77" i="8"/>
  <c r="G78" i="8"/>
  <c r="N78" i="8"/>
  <c r="J79" i="8"/>
  <c r="J81" i="8"/>
  <c r="F83" i="8"/>
  <c r="N85" i="8"/>
  <c r="J88" i="8"/>
  <c r="R89" i="8"/>
  <c r="F94" i="8"/>
  <c r="F100" i="8"/>
  <c r="R24" i="8"/>
  <c r="H19" i="8"/>
  <c r="N19" i="8"/>
  <c r="J20" i="8"/>
  <c r="R20" i="8"/>
  <c r="N21" i="8"/>
  <c r="K22" i="8"/>
  <c r="I23" i="8"/>
  <c r="N23" i="8"/>
  <c r="N24" i="8"/>
  <c r="J19" i="8"/>
  <c r="N20" i="8"/>
  <c r="R21" i="8"/>
  <c r="R23" i="8"/>
  <c r="J24" i="8"/>
  <c r="J21" i="8"/>
  <c r="I19" i="8"/>
  <c r="R19" i="8"/>
  <c r="D21" i="8"/>
  <c r="O21" i="8"/>
  <c r="M22" i="8"/>
  <c r="J23" i="8"/>
  <c r="Q23" i="8"/>
  <c r="I24" i="8"/>
  <c r="L105" i="8"/>
  <c r="L101" i="8"/>
  <c r="L97" i="8"/>
  <c r="L93" i="8"/>
  <c r="L89" i="8"/>
  <c r="L85" i="8"/>
  <c r="L102" i="8"/>
  <c r="L96" i="8"/>
  <c r="L91" i="8"/>
  <c r="L86" i="8"/>
  <c r="L82" i="8"/>
  <c r="L78" i="8"/>
  <c r="L74" i="8"/>
  <c r="L103" i="8"/>
  <c r="L98" i="8"/>
  <c r="L92" i="8"/>
  <c r="L87" i="8"/>
  <c r="L83" i="8"/>
  <c r="L79" i="8"/>
  <c r="P73" i="8"/>
  <c r="L75" i="8"/>
  <c r="H85" i="8"/>
  <c r="P88" i="8"/>
  <c r="D98" i="8"/>
  <c r="H102" i="8"/>
  <c r="D103" i="8"/>
  <c r="L106" i="8"/>
  <c r="G23" i="8"/>
  <c r="G19" i="8"/>
  <c r="K23" i="8"/>
  <c r="K19" i="8"/>
  <c r="O23" i="8"/>
  <c r="O19" i="8"/>
  <c r="O20" i="8"/>
  <c r="F21" i="8"/>
  <c r="K21" i="8"/>
  <c r="G22" i="8"/>
  <c r="E106" i="8"/>
  <c r="E102" i="8"/>
  <c r="E98" i="8"/>
  <c r="E94" i="8"/>
  <c r="E90" i="8"/>
  <c r="E86" i="8"/>
  <c r="E105" i="8"/>
  <c r="E100" i="8"/>
  <c r="E95" i="8"/>
  <c r="E89" i="8"/>
  <c r="E83" i="8"/>
  <c r="E79" i="8"/>
  <c r="E75" i="8"/>
  <c r="E101" i="8"/>
  <c r="E96" i="8"/>
  <c r="E91" i="8"/>
  <c r="E84" i="8"/>
  <c r="E80" i="8"/>
  <c r="I106" i="8"/>
  <c r="I102" i="8"/>
  <c r="I98" i="8"/>
  <c r="I94" i="8"/>
  <c r="I90" i="8"/>
  <c r="I86" i="8"/>
  <c r="I104" i="8"/>
  <c r="I99" i="8"/>
  <c r="I93" i="8"/>
  <c r="I88" i="8"/>
  <c r="I83" i="8"/>
  <c r="I79" i="8"/>
  <c r="I75" i="8"/>
  <c r="I105" i="8"/>
  <c r="I100" i="8"/>
  <c r="I95" i="8"/>
  <c r="I89" i="8"/>
  <c r="I84" i="8"/>
  <c r="I80" i="8"/>
  <c r="M106" i="8"/>
  <c r="M102" i="8"/>
  <c r="M98" i="8"/>
  <c r="M94" i="8"/>
  <c r="M90" i="8"/>
  <c r="M86" i="8"/>
  <c r="M103" i="8"/>
  <c r="M97" i="8"/>
  <c r="M92" i="8"/>
  <c r="M87" i="8"/>
  <c r="M83" i="8"/>
  <c r="M79" i="8"/>
  <c r="M75" i="8"/>
  <c r="M104" i="8"/>
  <c r="M99" i="8"/>
  <c r="M93" i="8"/>
  <c r="M88" i="8"/>
  <c r="M84" i="8"/>
  <c r="M80" i="8"/>
  <c r="Q106" i="8"/>
  <c r="Q102" i="8"/>
  <c r="Q98" i="8"/>
  <c r="Q94" i="8"/>
  <c r="Q90" i="8"/>
  <c r="Q86" i="8"/>
  <c r="Q101" i="8"/>
  <c r="Q96" i="8"/>
  <c r="Q91" i="8"/>
  <c r="Q85" i="8"/>
  <c r="Q83" i="8"/>
  <c r="Q79" i="8"/>
  <c r="Q75" i="8"/>
  <c r="Q103" i="8"/>
  <c r="Q97" i="8"/>
  <c r="Q92" i="8"/>
  <c r="Q87" i="8"/>
  <c r="Q84" i="8"/>
  <c r="Q80" i="8"/>
  <c r="L73" i="8"/>
  <c r="Q73" i="8"/>
  <c r="M74" i="8"/>
  <c r="H75" i="8"/>
  <c r="D76" i="8"/>
  <c r="I76" i="8"/>
  <c r="E77" i="8"/>
  <c r="P77" i="8"/>
  <c r="K79" i="8"/>
  <c r="D80" i="8"/>
  <c r="L80" i="8"/>
  <c r="E81" i="8"/>
  <c r="P81" i="8"/>
  <c r="G83" i="8"/>
  <c r="O83" i="8"/>
  <c r="H84" i="8"/>
  <c r="P84" i="8"/>
  <c r="I85" i="8"/>
  <c r="D86" i="8"/>
  <c r="O86" i="8"/>
  <c r="Q88" i="8"/>
  <c r="M89" i="8"/>
  <c r="H90" i="8"/>
  <c r="D91" i="8"/>
  <c r="Q93" i="8"/>
  <c r="L94" i="8"/>
  <c r="H95" i="8"/>
  <c r="P98" i="8"/>
  <c r="L99" i="8"/>
  <c r="E103" i="8"/>
  <c r="L104" i="8"/>
  <c r="F23" i="8"/>
  <c r="D105" i="8"/>
  <c r="D101" i="8"/>
  <c r="D97" i="8"/>
  <c r="D93" i="8"/>
  <c r="D89" i="8"/>
  <c r="D104" i="8"/>
  <c r="D99" i="8"/>
  <c r="D94" i="8"/>
  <c r="D88" i="8"/>
  <c r="D82" i="8"/>
  <c r="D78" i="8"/>
  <c r="D74" i="8"/>
  <c r="D106" i="8"/>
  <c r="D100" i="8"/>
  <c r="D95" i="8"/>
  <c r="D90" i="8"/>
  <c r="D83" i="8"/>
  <c r="D79" i="8"/>
  <c r="H105" i="8"/>
  <c r="H101" i="8"/>
  <c r="H97" i="8"/>
  <c r="H93" i="8"/>
  <c r="H89" i="8"/>
  <c r="H103" i="8"/>
  <c r="H98" i="8"/>
  <c r="H92" i="8"/>
  <c r="H87" i="8"/>
  <c r="H82" i="8"/>
  <c r="H78" i="8"/>
  <c r="H74" i="8"/>
  <c r="H104" i="8"/>
  <c r="H99" i="8"/>
  <c r="H94" i="8"/>
  <c r="H88" i="8"/>
  <c r="H83" i="8"/>
  <c r="H79" i="8"/>
  <c r="P105" i="8"/>
  <c r="P101" i="8"/>
  <c r="P97" i="8"/>
  <c r="P93" i="8"/>
  <c r="P89" i="8"/>
  <c r="P85" i="8"/>
  <c r="P106" i="8"/>
  <c r="P100" i="8"/>
  <c r="P95" i="8"/>
  <c r="P90" i="8"/>
  <c r="P82" i="8"/>
  <c r="P78" i="8"/>
  <c r="P74" i="8"/>
  <c r="P102" i="8"/>
  <c r="P96" i="8"/>
  <c r="P91" i="8"/>
  <c r="P86" i="8"/>
  <c r="P83" i="8"/>
  <c r="P79" i="8"/>
  <c r="H76" i="8"/>
  <c r="D77" i="8"/>
  <c r="D81" i="8"/>
  <c r="D24" i="8"/>
  <c r="D20" i="8"/>
  <c r="H24" i="8"/>
  <c r="H20" i="8"/>
  <c r="L24" i="8"/>
  <c r="L20" i="8"/>
  <c r="P24" i="8"/>
  <c r="P20" i="8"/>
  <c r="P19" i="8"/>
  <c r="F20" i="8"/>
  <c r="L21" i="8"/>
  <c r="H22" i="8"/>
  <c r="D23" i="8"/>
  <c r="H73" i="8"/>
  <c r="D75" i="8"/>
  <c r="P76" i="8"/>
  <c r="L77" i="8"/>
  <c r="L81" i="8"/>
  <c r="D85" i="8"/>
  <c r="H86" i="8"/>
  <c r="D87" i="8"/>
  <c r="L90" i="8"/>
  <c r="H91" i="8"/>
  <c r="D92" i="8"/>
  <c r="P94" i="8"/>
  <c r="L95" i="8"/>
  <c r="H96" i="8"/>
  <c r="P99" i="8"/>
  <c r="L100" i="8"/>
  <c r="P104" i="8"/>
  <c r="F19" i="8"/>
  <c r="L19" i="8"/>
  <c r="Q19" i="8"/>
  <c r="G20" i="8"/>
  <c r="M20" i="8"/>
  <c r="H21" i="8"/>
  <c r="D22" i="8"/>
  <c r="I22" i="8"/>
  <c r="O22" i="8"/>
  <c r="E23" i="8"/>
  <c r="P23" i="8"/>
  <c r="F24" i="8"/>
  <c r="K24" i="8"/>
  <c r="Q24" i="8"/>
  <c r="G104" i="8"/>
  <c r="G100" i="8"/>
  <c r="G96" i="8"/>
  <c r="G92" i="8"/>
  <c r="G88" i="8"/>
  <c r="G102" i="8"/>
  <c r="G97" i="8"/>
  <c r="G91" i="8"/>
  <c r="G86" i="8"/>
  <c r="G85" i="8"/>
  <c r="G81" i="8"/>
  <c r="G77" i="8"/>
  <c r="G73" i="8"/>
  <c r="G103" i="8"/>
  <c r="G98" i="8"/>
  <c r="G93" i="8"/>
  <c r="G87" i="8"/>
  <c r="G82" i="8"/>
  <c r="K104" i="8"/>
  <c r="K100" i="8"/>
  <c r="K96" i="8"/>
  <c r="K92" i="8"/>
  <c r="K88" i="8"/>
  <c r="K106" i="8"/>
  <c r="K101" i="8"/>
  <c r="K95" i="8"/>
  <c r="K90" i="8"/>
  <c r="K85" i="8"/>
  <c r="K81" i="8"/>
  <c r="K77" i="8"/>
  <c r="K73" i="8"/>
  <c r="K102" i="8"/>
  <c r="K97" i="8"/>
  <c r="K91" i="8"/>
  <c r="K86" i="8"/>
  <c r="K82" i="8"/>
  <c r="O104" i="8"/>
  <c r="O100" i="8"/>
  <c r="O96" i="8"/>
  <c r="O92" i="8"/>
  <c r="O88" i="8"/>
  <c r="O105" i="8"/>
  <c r="O99" i="8"/>
  <c r="O94" i="8"/>
  <c r="O89" i="8"/>
  <c r="O81" i="8"/>
  <c r="O77" i="8"/>
  <c r="O73" i="8"/>
  <c r="O106" i="8"/>
  <c r="O101" i="8"/>
  <c r="O95" i="8"/>
  <c r="O90" i="8"/>
  <c r="O85" i="8"/>
  <c r="O82" i="8"/>
  <c r="O78" i="8"/>
  <c r="D73" i="8"/>
  <c r="I73" i="8"/>
  <c r="E74" i="8"/>
  <c r="O74" i="8"/>
  <c r="K75" i="8"/>
  <c r="P75" i="8"/>
  <c r="G76" i="8"/>
  <c r="L76" i="8"/>
  <c r="Q76" i="8"/>
  <c r="H77" i="8"/>
  <c r="M77" i="8"/>
  <c r="I78" i="8"/>
  <c r="G79" i="8"/>
  <c r="O79" i="8"/>
  <c r="H80" i="8"/>
  <c r="P80" i="8"/>
  <c r="H81" i="8"/>
  <c r="M81" i="8"/>
  <c r="K83" i="8"/>
  <c r="D84" i="8"/>
  <c r="L84" i="8"/>
  <c r="E85" i="8"/>
  <c r="E87" i="8"/>
  <c r="P87" i="8"/>
  <c r="L88" i="8"/>
  <c r="G89" i="8"/>
  <c r="I91" i="8"/>
  <c r="E92" i="8"/>
  <c r="P92" i="8"/>
  <c r="K93" i="8"/>
  <c r="G94" i="8"/>
  <c r="M95" i="8"/>
  <c r="I96" i="8"/>
  <c r="E97" i="8"/>
  <c r="O97" i="8"/>
  <c r="K98" i="8"/>
  <c r="G99" i="8"/>
  <c r="Q99" i="8"/>
  <c r="M100" i="8"/>
  <c r="I101" i="8"/>
  <c r="D102" i="8"/>
  <c r="O102" i="8"/>
  <c r="K103" i="8"/>
  <c r="Q104" i="8"/>
  <c r="M105" i="8"/>
  <c r="H106" i="8"/>
  <c r="F85" i="8"/>
  <c r="J85" i="8"/>
  <c r="F86" i="8"/>
  <c r="R88" i="8"/>
  <c r="N89" i="8"/>
  <c r="J90" i="8"/>
  <c r="F92" i="8"/>
  <c r="R93" i="8"/>
  <c r="N94" i="8"/>
  <c r="J96" i="8"/>
  <c r="F97" i="8"/>
  <c r="R98" i="8"/>
  <c r="N100" i="8"/>
  <c r="J101" i="8"/>
  <c r="F103" i="8"/>
  <c r="F99" i="8"/>
  <c r="F95" i="8"/>
  <c r="F91" i="8"/>
  <c r="F87" i="8"/>
  <c r="J103" i="8"/>
  <c r="J99" i="8"/>
  <c r="J95" i="8"/>
  <c r="J91" i="8"/>
  <c r="J87" i="8"/>
  <c r="N103" i="8"/>
  <c r="N99" i="8"/>
  <c r="N95" i="8"/>
  <c r="N91" i="8"/>
  <c r="N87" i="8"/>
  <c r="R103" i="8"/>
  <c r="R99" i="8"/>
  <c r="R95" i="8"/>
  <c r="R91" i="8"/>
  <c r="R87" i="8"/>
  <c r="F76" i="8"/>
  <c r="J76" i="8"/>
  <c r="N76" i="8"/>
  <c r="R76" i="8"/>
  <c r="F80" i="8"/>
  <c r="J80" i="8"/>
  <c r="N80" i="8"/>
  <c r="R80" i="8"/>
  <c r="F84" i="8"/>
  <c r="J84" i="8"/>
  <c r="N84" i="8"/>
  <c r="R84" i="8"/>
  <c r="R86" i="8"/>
  <c r="N88" i="8"/>
  <c r="J89" i="8"/>
  <c r="F90" i="8"/>
  <c r="R92" i="8"/>
  <c r="N93" i="8"/>
  <c r="J94" i="8"/>
  <c r="F96" i="8"/>
  <c r="R97" i="8"/>
  <c r="N98" i="8"/>
  <c r="J100" i="8"/>
  <c r="F101" i="8"/>
  <c r="R102" i="8"/>
  <c r="N104" i="8"/>
  <c r="J105" i="8"/>
  <c r="F106" i="8"/>
  <c r="K123" i="9" l="1"/>
  <c r="O147" i="9"/>
  <c r="O160" i="9"/>
  <c r="O137" i="9"/>
  <c r="O159" i="9"/>
  <c r="K167" i="9"/>
  <c r="O170" i="9"/>
  <c r="O124" i="9"/>
  <c r="O157" i="9"/>
  <c r="O132" i="9"/>
  <c r="O143" i="9"/>
  <c r="G136" i="9"/>
  <c r="O168" i="9"/>
  <c r="O155" i="9"/>
  <c r="S172" i="9"/>
  <c r="S107" i="8"/>
  <c r="I25" i="8"/>
  <c r="M25" i="8"/>
  <c r="S25" i="8"/>
  <c r="S117" i="9"/>
  <c r="R25" i="8"/>
  <c r="G139" i="9"/>
  <c r="K152" i="9"/>
  <c r="K166" i="9"/>
  <c r="O129" i="9"/>
  <c r="O136" i="9"/>
  <c r="O127" i="9"/>
  <c r="O142" i="9"/>
  <c r="O149" i="9"/>
  <c r="O171" i="9"/>
  <c r="O169" i="9"/>
  <c r="G138" i="9"/>
  <c r="K150" i="9"/>
  <c r="O125" i="9"/>
  <c r="O150" i="9"/>
  <c r="O131" i="9"/>
  <c r="O146" i="9"/>
  <c r="O152" i="9"/>
  <c r="O158" i="9"/>
  <c r="G153" i="9"/>
  <c r="G151" i="9"/>
  <c r="K142" i="9"/>
  <c r="O117" i="9"/>
  <c r="Q117" i="9"/>
  <c r="G134" i="9"/>
  <c r="G156" i="9"/>
  <c r="G166" i="9"/>
  <c r="K140" i="9"/>
  <c r="K145" i="9"/>
  <c r="K165" i="9"/>
  <c r="G133" i="9"/>
  <c r="G145" i="9"/>
  <c r="G165" i="9"/>
  <c r="K124" i="9"/>
  <c r="K135" i="9"/>
  <c r="K151" i="9"/>
  <c r="G160" i="9"/>
  <c r="G132" i="9"/>
  <c r="G144" i="9"/>
  <c r="G140" i="9"/>
  <c r="G143" i="9"/>
  <c r="G142" i="9"/>
  <c r="G168" i="9"/>
  <c r="G149" i="9"/>
  <c r="G155" i="9"/>
  <c r="G171" i="9"/>
  <c r="G170" i="9"/>
  <c r="G169" i="9"/>
  <c r="D117" i="9"/>
  <c r="O134" i="9"/>
  <c r="O128" i="9"/>
  <c r="O123" i="9"/>
  <c r="O130" i="9"/>
  <c r="O135" i="9"/>
  <c r="O164" i="9"/>
  <c r="O153" i="9"/>
  <c r="O141" i="9"/>
  <c r="O154" i="9"/>
  <c r="O163" i="9"/>
  <c r="O162" i="9"/>
  <c r="O161" i="9"/>
  <c r="G125" i="9"/>
  <c r="G124" i="9"/>
  <c r="G123" i="9"/>
  <c r="G126" i="9"/>
  <c r="G131" i="9"/>
  <c r="G147" i="9"/>
  <c r="G146" i="9"/>
  <c r="G137" i="9"/>
  <c r="G154" i="9"/>
  <c r="G159" i="9"/>
  <c r="G158" i="9"/>
  <c r="G157" i="9"/>
  <c r="K164" i="9"/>
  <c r="K134" i="9"/>
  <c r="K133" i="9"/>
  <c r="K132" i="9"/>
  <c r="K127" i="9"/>
  <c r="K143" i="9"/>
  <c r="K160" i="9"/>
  <c r="K137" i="9"/>
  <c r="K153" i="9"/>
  <c r="K159" i="9"/>
  <c r="K158" i="9"/>
  <c r="K157" i="9"/>
  <c r="G127" i="9"/>
  <c r="K130" i="9"/>
  <c r="K129" i="9"/>
  <c r="K128" i="9"/>
  <c r="K126" i="9"/>
  <c r="K156" i="9"/>
  <c r="K139" i="9"/>
  <c r="K154" i="9"/>
  <c r="K146" i="9"/>
  <c r="K149" i="9"/>
  <c r="K155" i="9"/>
  <c r="K171" i="9"/>
  <c r="K170" i="9"/>
  <c r="K169" i="9"/>
  <c r="O140" i="9"/>
  <c r="O133" i="9"/>
  <c r="O126" i="9"/>
  <c r="O144" i="9"/>
  <c r="O139" i="9"/>
  <c r="O138" i="9"/>
  <c r="O156" i="9"/>
  <c r="O145" i="9"/>
  <c r="O151" i="9"/>
  <c r="O167" i="9"/>
  <c r="O166" i="9"/>
  <c r="G148" i="9"/>
  <c r="G130" i="9"/>
  <c r="G129" i="9"/>
  <c r="G128" i="9"/>
  <c r="G135" i="9"/>
  <c r="G152" i="9"/>
  <c r="G150" i="9"/>
  <c r="G141" i="9"/>
  <c r="G164" i="9"/>
  <c r="G163" i="9"/>
  <c r="G162" i="9"/>
  <c r="K125" i="9"/>
  <c r="K148" i="9"/>
  <c r="K144" i="9"/>
  <c r="K136" i="9"/>
  <c r="K131" i="9"/>
  <c r="K147" i="9"/>
  <c r="K138" i="9"/>
  <c r="K141" i="9"/>
  <c r="K168" i="9"/>
  <c r="K163" i="9"/>
  <c r="K162" i="9"/>
  <c r="R168" i="9"/>
  <c r="R164" i="9"/>
  <c r="R160" i="9"/>
  <c r="R156" i="9"/>
  <c r="R169" i="9"/>
  <c r="R165" i="9"/>
  <c r="R161" i="9"/>
  <c r="R170" i="9"/>
  <c r="R166" i="9"/>
  <c r="R162" i="9"/>
  <c r="R158" i="9"/>
  <c r="R154" i="9"/>
  <c r="R150" i="9"/>
  <c r="R159" i="9"/>
  <c r="R157" i="9"/>
  <c r="R148" i="9"/>
  <c r="R144" i="9"/>
  <c r="R140" i="9"/>
  <c r="R136" i="9"/>
  <c r="R163" i="9"/>
  <c r="R151" i="9"/>
  <c r="R149" i="9"/>
  <c r="R145" i="9"/>
  <c r="R141" i="9"/>
  <c r="R137" i="9"/>
  <c r="R167" i="9"/>
  <c r="R152" i="9"/>
  <c r="R146" i="9"/>
  <c r="R142" i="9"/>
  <c r="R138" i="9"/>
  <c r="R134" i="9"/>
  <c r="R130" i="9"/>
  <c r="R126" i="9"/>
  <c r="R171" i="9"/>
  <c r="R147" i="9"/>
  <c r="R133" i="9"/>
  <c r="R128" i="9"/>
  <c r="R125" i="9"/>
  <c r="R155" i="9"/>
  <c r="R153" i="9"/>
  <c r="R135" i="9"/>
  <c r="R129" i="9"/>
  <c r="R139" i="9"/>
  <c r="R131" i="9"/>
  <c r="R123" i="9"/>
  <c r="R127" i="9"/>
  <c r="R143" i="9"/>
  <c r="R132" i="9"/>
  <c r="R124" i="9"/>
  <c r="Q171" i="9"/>
  <c r="Q167" i="9"/>
  <c r="Q163" i="9"/>
  <c r="Q159" i="9"/>
  <c r="Q155" i="9"/>
  <c r="Q168" i="9"/>
  <c r="Q164" i="9"/>
  <c r="Q160" i="9"/>
  <c r="Q169" i="9"/>
  <c r="Q165" i="9"/>
  <c r="Q161" i="9"/>
  <c r="Q157" i="9"/>
  <c r="Q153" i="9"/>
  <c r="Q158" i="9"/>
  <c r="Q156" i="9"/>
  <c r="Q147" i="9"/>
  <c r="Q143" i="9"/>
  <c r="Q139" i="9"/>
  <c r="Q162" i="9"/>
  <c r="Q150" i="9"/>
  <c r="Q148" i="9"/>
  <c r="Q144" i="9"/>
  <c r="Q140" i="9"/>
  <c r="Q136" i="9"/>
  <c r="Q166" i="9"/>
  <c r="Q151" i="9"/>
  <c r="Q149" i="9"/>
  <c r="Q145" i="9"/>
  <c r="Q141" i="9"/>
  <c r="Q137" i="9"/>
  <c r="Q133" i="9"/>
  <c r="Q129" i="9"/>
  <c r="Q152" i="9"/>
  <c r="Q146" i="9"/>
  <c r="Q132" i="9"/>
  <c r="Q127" i="9"/>
  <c r="Q124" i="9"/>
  <c r="Q170" i="9"/>
  <c r="Q134" i="9"/>
  <c r="Q128" i="9"/>
  <c r="Q125" i="9"/>
  <c r="Q138" i="9"/>
  <c r="Q135" i="9"/>
  <c r="Q130" i="9"/>
  <c r="Q154" i="9"/>
  <c r="Q131" i="9"/>
  <c r="Q142" i="9"/>
  <c r="Q123" i="9"/>
  <c r="Q126" i="9"/>
  <c r="N168" i="9"/>
  <c r="N164" i="9"/>
  <c r="N160" i="9"/>
  <c r="N156" i="9"/>
  <c r="N169" i="9"/>
  <c r="N165" i="9"/>
  <c r="N161" i="9"/>
  <c r="N170" i="9"/>
  <c r="N166" i="9"/>
  <c r="N162" i="9"/>
  <c r="N158" i="9"/>
  <c r="N154" i="9"/>
  <c r="N150" i="9"/>
  <c r="N171" i="9"/>
  <c r="N151" i="9"/>
  <c r="N148" i="9"/>
  <c r="N144" i="9"/>
  <c r="N140" i="9"/>
  <c r="N159" i="9"/>
  <c r="N155" i="9"/>
  <c r="N152" i="9"/>
  <c r="N149" i="9"/>
  <c r="N145" i="9"/>
  <c r="N141" i="9"/>
  <c r="N137" i="9"/>
  <c r="N163" i="9"/>
  <c r="N157" i="9"/>
  <c r="N153" i="9"/>
  <c r="N146" i="9"/>
  <c r="N142" i="9"/>
  <c r="N138" i="9"/>
  <c r="N134" i="9"/>
  <c r="N130" i="9"/>
  <c r="N126" i="9"/>
  <c r="N167" i="9"/>
  <c r="N143" i="9"/>
  <c r="N135" i="9"/>
  <c r="N129" i="9"/>
  <c r="N125" i="9"/>
  <c r="N147" i="9"/>
  <c r="N131" i="9"/>
  <c r="N132" i="9"/>
  <c r="N127" i="9"/>
  <c r="N123" i="9"/>
  <c r="N136" i="9"/>
  <c r="N133" i="9"/>
  <c r="N139" i="9"/>
  <c r="N128" i="9"/>
  <c r="N124" i="9"/>
  <c r="M117" i="9"/>
  <c r="E117" i="9"/>
  <c r="R117" i="9"/>
  <c r="M171" i="9"/>
  <c r="M167" i="9"/>
  <c r="M163" i="9"/>
  <c r="M159" i="9"/>
  <c r="M155" i="9"/>
  <c r="M168" i="9"/>
  <c r="M164" i="9"/>
  <c r="M160" i="9"/>
  <c r="M169" i="9"/>
  <c r="M165" i="9"/>
  <c r="M161" i="9"/>
  <c r="M157" i="9"/>
  <c r="M153" i="9"/>
  <c r="M170" i="9"/>
  <c r="M150" i="9"/>
  <c r="M147" i="9"/>
  <c r="M143" i="9"/>
  <c r="M139" i="9"/>
  <c r="M158" i="9"/>
  <c r="M154" i="9"/>
  <c r="M151" i="9"/>
  <c r="M148" i="9"/>
  <c r="M144" i="9"/>
  <c r="M140" i="9"/>
  <c r="M136" i="9"/>
  <c r="M162" i="9"/>
  <c r="M156" i="9"/>
  <c r="M152" i="9"/>
  <c r="M149" i="9"/>
  <c r="M145" i="9"/>
  <c r="M141" i="9"/>
  <c r="M137" i="9"/>
  <c r="M133" i="9"/>
  <c r="M129" i="9"/>
  <c r="M142" i="9"/>
  <c r="M134" i="9"/>
  <c r="M128" i="9"/>
  <c r="M124" i="9"/>
  <c r="M166" i="9"/>
  <c r="M146" i="9"/>
  <c r="M135" i="9"/>
  <c r="M130" i="9"/>
  <c r="M125" i="9"/>
  <c r="M131" i="9"/>
  <c r="M126" i="9"/>
  <c r="M127" i="9"/>
  <c r="M138" i="9"/>
  <c r="M132" i="9"/>
  <c r="M123" i="9"/>
  <c r="J117" i="9"/>
  <c r="P170" i="9"/>
  <c r="P166" i="9"/>
  <c r="P162" i="9"/>
  <c r="P158" i="9"/>
  <c r="P154" i="9"/>
  <c r="P171" i="9"/>
  <c r="P167" i="9"/>
  <c r="P163" i="9"/>
  <c r="P159" i="9"/>
  <c r="P168" i="9"/>
  <c r="P164" i="9"/>
  <c r="P160" i="9"/>
  <c r="P156" i="9"/>
  <c r="P152" i="9"/>
  <c r="P155" i="9"/>
  <c r="P153" i="9"/>
  <c r="P146" i="9"/>
  <c r="P142" i="9"/>
  <c r="P138" i="9"/>
  <c r="P161" i="9"/>
  <c r="P157" i="9"/>
  <c r="P147" i="9"/>
  <c r="P143" i="9"/>
  <c r="P139" i="9"/>
  <c r="P165" i="9"/>
  <c r="P150" i="9"/>
  <c r="P148" i="9"/>
  <c r="P144" i="9"/>
  <c r="P140" i="9"/>
  <c r="P136" i="9"/>
  <c r="P132" i="9"/>
  <c r="P128" i="9"/>
  <c r="P145" i="9"/>
  <c r="P131" i="9"/>
  <c r="P126" i="9"/>
  <c r="P123" i="9"/>
  <c r="P149" i="9"/>
  <c r="P133" i="9"/>
  <c r="P127" i="9"/>
  <c r="P124" i="9"/>
  <c r="P169" i="9"/>
  <c r="P137" i="9"/>
  <c r="P134" i="9"/>
  <c r="P129" i="9"/>
  <c r="P125" i="9"/>
  <c r="P130" i="9"/>
  <c r="P151" i="9"/>
  <c r="P135" i="9"/>
  <c r="P141" i="9"/>
  <c r="F117" i="9"/>
  <c r="N117" i="9"/>
  <c r="J168" i="9"/>
  <c r="J164" i="9"/>
  <c r="J160" i="9"/>
  <c r="J156" i="9"/>
  <c r="J169" i="9"/>
  <c r="J165" i="9"/>
  <c r="J161" i="9"/>
  <c r="J170" i="9"/>
  <c r="J166" i="9"/>
  <c r="J162" i="9"/>
  <c r="J158" i="9"/>
  <c r="J154" i="9"/>
  <c r="J150" i="9"/>
  <c r="J167" i="9"/>
  <c r="J157" i="9"/>
  <c r="J152" i="9"/>
  <c r="J148" i="9"/>
  <c r="J144" i="9"/>
  <c r="J140" i="9"/>
  <c r="J171" i="9"/>
  <c r="J153" i="9"/>
  <c r="J149" i="9"/>
  <c r="J145" i="9"/>
  <c r="J141" i="9"/>
  <c r="J137" i="9"/>
  <c r="J159" i="9"/>
  <c r="J146" i="9"/>
  <c r="J142" i="9"/>
  <c r="J138" i="9"/>
  <c r="J134" i="9"/>
  <c r="J130" i="9"/>
  <c r="J163" i="9"/>
  <c r="J151" i="9"/>
  <c r="J139" i="9"/>
  <c r="J131" i="9"/>
  <c r="J125" i="9"/>
  <c r="J143" i="9"/>
  <c r="J136" i="9"/>
  <c r="J132" i="9"/>
  <c r="J127" i="9"/>
  <c r="J126" i="9"/>
  <c r="J155" i="9"/>
  <c r="J147" i="9"/>
  <c r="J133" i="9"/>
  <c r="J128" i="9"/>
  <c r="J123" i="9"/>
  <c r="J129" i="9"/>
  <c r="J124" i="9"/>
  <c r="J135" i="9"/>
  <c r="L117" i="9"/>
  <c r="I171" i="9"/>
  <c r="I167" i="9"/>
  <c r="I163" i="9"/>
  <c r="I159" i="9"/>
  <c r="I155" i="9"/>
  <c r="I168" i="9"/>
  <c r="I164" i="9"/>
  <c r="I160" i="9"/>
  <c r="I169" i="9"/>
  <c r="I165" i="9"/>
  <c r="I161" i="9"/>
  <c r="I157" i="9"/>
  <c r="I153" i="9"/>
  <c r="I166" i="9"/>
  <c r="I156" i="9"/>
  <c r="I151" i="9"/>
  <c r="I147" i="9"/>
  <c r="I143" i="9"/>
  <c r="I139" i="9"/>
  <c r="I170" i="9"/>
  <c r="I152" i="9"/>
  <c r="I148" i="9"/>
  <c r="I144" i="9"/>
  <c r="I140" i="9"/>
  <c r="I136" i="9"/>
  <c r="I158" i="9"/>
  <c r="I149" i="9"/>
  <c r="I145" i="9"/>
  <c r="I141" i="9"/>
  <c r="I137" i="9"/>
  <c r="I133" i="9"/>
  <c r="I129" i="9"/>
  <c r="I154" i="9"/>
  <c r="I138" i="9"/>
  <c r="I135" i="9"/>
  <c r="I130" i="9"/>
  <c r="I124" i="9"/>
  <c r="I162" i="9"/>
  <c r="I142" i="9"/>
  <c r="I131" i="9"/>
  <c r="I125" i="9"/>
  <c r="I146" i="9"/>
  <c r="I132" i="9"/>
  <c r="I127" i="9"/>
  <c r="I126" i="9"/>
  <c r="I123" i="9"/>
  <c r="I134" i="9"/>
  <c r="I150" i="9"/>
  <c r="I128" i="9"/>
  <c r="P117" i="9"/>
  <c r="L170" i="9"/>
  <c r="L166" i="9"/>
  <c r="L162" i="9"/>
  <c r="L158" i="9"/>
  <c r="L154" i="9"/>
  <c r="L171" i="9"/>
  <c r="L167" i="9"/>
  <c r="L163" i="9"/>
  <c r="L159" i="9"/>
  <c r="L168" i="9"/>
  <c r="L164" i="9"/>
  <c r="L160" i="9"/>
  <c r="L156" i="9"/>
  <c r="L152" i="9"/>
  <c r="L169" i="9"/>
  <c r="L146" i="9"/>
  <c r="L142" i="9"/>
  <c r="L138" i="9"/>
  <c r="L150" i="9"/>
  <c r="L147" i="9"/>
  <c r="L143" i="9"/>
  <c r="L139" i="9"/>
  <c r="L161" i="9"/>
  <c r="L155" i="9"/>
  <c r="L151" i="9"/>
  <c r="L148" i="9"/>
  <c r="L144" i="9"/>
  <c r="L140" i="9"/>
  <c r="L136" i="9"/>
  <c r="L132" i="9"/>
  <c r="L128" i="9"/>
  <c r="L141" i="9"/>
  <c r="L133" i="9"/>
  <c r="L127" i="9"/>
  <c r="L123" i="9"/>
  <c r="L145" i="9"/>
  <c r="L134" i="9"/>
  <c r="L129" i="9"/>
  <c r="L124" i="9"/>
  <c r="L165" i="9"/>
  <c r="L157" i="9"/>
  <c r="L153" i="9"/>
  <c r="L149" i="9"/>
  <c r="L135" i="9"/>
  <c r="L130" i="9"/>
  <c r="L125" i="9"/>
  <c r="L126" i="9"/>
  <c r="L131" i="9"/>
  <c r="L137" i="9"/>
  <c r="H117" i="9"/>
  <c r="F168" i="9"/>
  <c r="F164" i="9"/>
  <c r="F160" i="9"/>
  <c r="F156" i="9"/>
  <c r="F169" i="9"/>
  <c r="F165" i="9"/>
  <c r="F161" i="9"/>
  <c r="F170" i="9"/>
  <c r="F166" i="9"/>
  <c r="F162" i="9"/>
  <c r="F158" i="9"/>
  <c r="F154" i="9"/>
  <c r="F163" i="9"/>
  <c r="F153" i="9"/>
  <c r="F148" i="9"/>
  <c r="F144" i="9"/>
  <c r="F140" i="9"/>
  <c r="F167" i="9"/>
  <c r="F155" i="9"/>
  <c r="F149" i="9"/>
  <c r="F145" i="9"/>
  <c r="F141" i="9"/>
  <c r="F137" i="9"/>
  <c r="F171" i="9"/>
  <c r="F157" i="9"/>
  <c r="F151" i="9"/>
  <c r="F150" i="9"/>
  <c r="F146" i="9"/>
  <c r="F142" i="9"/>
  <c r="F138" i="9"/>
  <c r="F134" i="9"/>
  <c r="F130" i="9"/>
  <c r="F159" i="9"/>
  <c r="F132" i="9"/>
  <c r="F127" i="9"/>
  <c r="F125" i="9"/>
  <c r="F139" i="9"/>
  <c r="F133" i="9"/>
  <c r="F128" i="9"/>
  <c r="F126" i="9"/>
  <c r="F152" i="9"/>
  <c r="F143" i="9"/>
  <c r="F135" i="9"/>
  <c r="F129" i="9"/>
  <c r="F123" i="9"/>
  <c r="F136" i="9"/>
  <c r="F124" i="9"/>
  <c r="F147" i="9"/>
  <c r="F131" i="9"/>
  <c r="I117" i="9"/>
  <c r="G117" i="9"/>
  <c r="E171" i="9"/>
  <c r="E167" i="9"/>
  <c r="E163" i="9"/>
  <c r="E159" i="9"/>
  <c r="E155" i="9"/>
  <c r="E168" i="9"/>
  <c r="E164" i="9"/>
  <c r="E160" i="9"/>
  <c r="E169" i="9"/>
  <c r="E165" i="9"/>
  <c r="E161" i="9"/>
  <c r="E157" i="9"/>
  <c r="E153" i="9"/>
  <c r="E162" i="9"/>
  <c r="E152" i="9"/>
  <c r="E147" i="9"/>
  <c r="E143" i="9"/>
  <c r="E139" i="9"/>
  <c r="E166" i="9"/>
  <c r="E154" i="9"/>
  <c r="E148" i="9"/>
  <c r="E144" i="9"/>
  <c r="E140" i="9"/>
  <c r="E170" i="9"/>
  <c r="E156" i="9"/>
  <c r="E149" i="9"/>
  <c r="E145" i="9"/>
  <c r="E141" i="9"/>
  <c r="E137" i="9"/>
  <c r="E133" i="9"/>
  <c r="E129" i="9"/>
  <c r="E150" i="9"/>
  <c r="E136" i="9"/>
  <c r="E131" i="9"/>
  <c r="E124" i="9"/>
  <c r="E158" i="9"/>
  <c r="E151" i="9"/>
  <c r="E138" i="9"/>
  <c r="E132" i="9"/>
  <c r="E127" i="9"/>
  <c r="E125" i="9"/>
  <c r="E142" i="9"/>
  <c r="E134" i="9"/>
  <c r="E128" i="9"/>
  <c r="E126" i="9"/>
  <c r="E135" i="9"/>
  <c r="E123" i="9"/>
  <c r="E130" i="9"/>
  <c r="E146" i="9"/>
  <c r="K117" i="9"/>
  <c r="H170" i="9"/>
  <c r="H166" i="9"/>
  <c r="H162" i="9"/>
  <c r="H158" i="9"/>
  <c r="H154" i="9"/>
  <c r="H171" i="9"/>
  <c r="H167" i="9"/>
  <c r="H163" i="9"/>
  <c r="H159" i="9"/>
  <c r="H168" i="9"/>
  <c r="H164" i="9"/>
  <c r="H160" i="9"/>
  <c r="H156" i="9"/>
  <c r="H152" i="9"/>
  <c r="H165" i="9"/>
  <c r="H155" i="9"/>
  <c r="H150" i="9"/>
  <c r="H146" i="9"/>
  <c r="H142" i="9"/>
  <c r="H138" i="9"/>
  <c r="H169" i="9"/>
  <c r="H157" i="9"/>
  <c r="H151" i="9"/>
  <c r="H147" i="9"/>
  <c r="H143" i="9"/>
  <c r="H139" i="9"/>
  <c r="H153" i="9"/>
  <c r="H148" i="9"/>
  <c r="H144" i="9"/>
  <c r="H140" i="9"/>
  <c r="H136" i="9"/>
  <c r="H132" i="9"/>
  <c r="H128" i="9"/>
  <c r="H137" i="9"/>
  <c r="H134" i="9"/>
  <c r="H129" i="9"/>
  <c r="H123" i="9"/>
  <c r="H141" i="9"/>
  <c r="H135" i="9"/>
  <c r="H130" i="9"/>
  <c r="H124" i="9"/>
  <c r="H161" i="9"/>
  <c r="H145" i="9"/>
  <c r="H131" i="9"/>
  <c r="H125" i="9"/>
  <c r="H149" i="9"/>
  <c r="H133" i="9"/>
  <c r="H126" i="9"/>
  <c r="H127" i="9"/>
  <c r="D172" i="9"/>
  <c r="P25" i="8"/>
  <c r="J25" i="8"/>
  <c r="E25" i="8"/>
  <c r="L25" i="8"/>
  <c r="H25" i="8"/>
  <c r="D25" i="8"/>
  <c r="N25" i="8"/>
  <c r="N107" i="8"/>
  <c r="E107" i="8"/>
  <c r="M107" i="8"/>
  <c r="F107" i="8"/>
  <c r="R107" i="8"/>
  <c r="J107" i="8"/>
  <c r="D107" i="8"/>
  <c r="O107" i="8"/>
  <c r="Q107" i="8"/>
  <c r="P107" i="8"/>
  <c r="K107" i="8"/>
  <c r="F25" i="8"/>
  <c r="L107" i="8"/>
  <c r="K25" i="8"/>
  <c r="I107" i="8"/>
  <c r="G107" i="8"/>
  <c r="Q25" i="8"/>
  <c r="H107" i="8"/>
  <c r="O25" i="8"/>
  <c r="G25" i="8"/>
  <c r="K172" i="9" l="1"/>
  <c r="G172" i="9"/>
  <c r="O172" i="9"/>
  <c r="E172" i="9"/>
  <c r="I172" i="9"/>
  <c r="F172" i="9"/>
  <c r="L172" i="9"/>
  <c r="M172" i="9"/>
  <c r="H172" i="9"/>
  <c r="P172" i="9"/>
  <c r="J172" i="9"/>
  <c r="N172" i="9"/>
  <c r="Q172" i="9"/>
  <c r="R172" i="9"/>
</calcChain>
</file>

<file path=xl/sharedStrings.xml><?xml version="1.0" encoding="utf-8"?>
<sst xmlns="http://schemas.openxmlformats.org/spreadsheetml/2006/main" count="855" uniqueCount="416">
  <si>
    <t>Date of last update</t>
  </si>
  <si>
    <t>NCRI</t>
  </si>
  <si>
    <t>The Cancer Research Database</t>
  </si>
  <si>
    <t>Categorising the research</t>
  </si>
  <si>
    <t>Analysing the database</t>
  </si>
  <si>
    <t>Terms and conditions of use of data</t>
  </si>
  <si>
    <t>Contents</t>
  </si>
  <si>
    <t>Worksheet</t>
  </si>
  <si>
    <t>Table</t>
  </si>
  <si>
    <t>Content</t>
  </si>
  <si>
    <t>Introduction</t>
  </si>
  <si>
    <t>CSO explained</t>
  </si>
  <si>
    <t>Disease sites explained</t>
  </si>
  <si>
    <t>This is a list of the disease sites used to categorise each research award. This includes a list of roll up codes.</t>
  </si>
  <si>
    <t>Spend by CSO</t>
  </si>
  <si>
    <t>Spend by cancer site</t>
  </si>
  <si>
    <t>Table 4: NCRI spend by cancer site (percentage of total portfolio)</t>
  </si>
  <si>
    <t>CSO1: Biology</t>
  </si>
  <si>
    <t>Biology</t>
  </si>
  <si>
    <t>Research included in this category looks at the biology of how cancer starts and progresses as well as normal biology relevant to these processes</t>
  </si>
  <si>
    <t>1.1 Normal Functioning</t>
  </si>
  <si>
    <t>(Note: This code is a new addition to the CSO and has not yet been applied by all funding organizations. Where not applied, research fitting this category will be coded to category 1.6.)</t>
  </si>
  <si>
    <t>Examples of science that would fit:</t>
  </si>
  <si>
    <t>Developmental biology (from conception to adulthood) and the biology of aging</t>
  </si>
  <si>
    <t>Normal functioning of genes, including their identification and expression, and the normal function of gene products, such as hormones and growth factors</t>
  </si>
  <si>
    <t>Normal formation of the extracellular matrix</t>
  </si>
  <si>
    <t>Normal cell to cell interactions</t>
  </si>
  <si>
    <t>Normal functioning of apoptotic pathways</t>
  </si>
  <si>
    <t>1.2 Cancer Initiation: Alterations in Chromosomes</t>
  </si>
  <si>
    <t>Abnormal chromosome number</t>
  </si>
  <si>
    <t>Aberration in chromosomes and genes (e.g., in chronic myelogenous leukemia)</t>
  </si>
  <si>
    <t>Damage to chromosomes and mutation in genes</t>
  </si>
  <si>
    <t>Failures in DNA repair</t>
  </si>
  <si>
    <t>Aberrant gene expression</t>
  </si>
  <si>
    <t>Epigenetics</t>
  </si>
  <si>
    <t>Genes and proteins involved in aberrant cell cycles</t>
  </si>
  <si>
    <t>1.3 Cancer Initiation: Oncogenes and Tumor Suppressor Genes</t>
  </si>
  <si>
    <t>Genes and signals involved in growth stimulation or repression, including oncogenes (Ras, etc.), and tumor suppressor genes (p53, etc.)</t>
  </si>
  <si>
    <t>Effects of hormones and growth factors and their receptors such as estrogens, androgens, TGF-beta, GM-CSF, etc.</t>
  </si>
  <si>
    <t>1.4 Cancer Progression and Metastasis</t>
  </si>
  <si>
    <t>Latency, promotion, and regression</t>
  </si>
  <si>
    <t>Expansion of malignant cells</t>
  </si>
  <si>
    <t>Interaction of malignant cells with the immune system or extracellular matrix</t>
  </si>
  <si>
    <t>Cell mobility including detachment, motility, and migration in the circulation</t>
  </si>
  <si>
    <t>Invasion</t>
  </si>
  <si>
    <t>Malignant cells in the circulation including penetration of the vascular system and extrasavation</t>
  </si>
  <si>
    <t>Systemic and cellular effects of malignancy</t>
  </si>
  <si>
    <t>Tumor angiogenesis and growth of metastases</t>
  </si>
  <si>
    <t>Role of hormone or growth factor dependence/independence in cancer progression</t>
  </si>
  <si>
    <t>1.5 Resources and Infrastructure</t>
  </si>
  <si>
    <t>(Note: grants coded as 1.2 in previous versions of the CSO become 1.5)</t>
  </si>
  <si>
    <t>Informatics and informatics networks</t>
  </si>
  <si>
    <t>Specimen resources</t>
  </si>
  <si>
    <t>Epidemiological resources pertaining to biology</t>
  </si>
  <si>
    <t>Reagents, chemical standards</t>
  </si>
  <si>
    <t>Education and training of investigators at all levels (including clinicians), such as participation in training workshops, advanced research technique courses, and Master's course attendance. This does not include longer term research based training, such as Ph.D. or post-doctoral fellowships</t>
  </si>
  <si>
    <t>1.6 Cancer Related Biology</t>
  </si>
  <si>
    <t>(Historical Code; for internal use only by ICR Partners. For crosswalk purposes previous 1.1 codes become 1.6)</t>
  </si>
  <si>
    <t>CSO2: Aetiology</t>
  </si>
  <si>
    <t>Aetiology</t>
  </si>
  <si>
    <t>Research included in this category aims to identify the causes or origins of cancer – genetic, environmental and lifestyle, and the interactions between these factors</t>
  </si>
  <si>
    <t>2.1 Exogenous Factors in the Origin and Cause of Cancer</t>
  </si>
  <si>
    <t>Lifestyle factors such as smoking, chewing tobacco, alcohol consumption, parity, diet, sunbathing, and exercise</t>
  </si>
  <si>
    <t>Environmental and occupational exposures such as radiation, second-hand smoke, radon, asbestos, organic vapors, pesticides, and other chemical or physical agents</t>
  </si>
  <si>
    <t>Infectious agents associated with cancer etiology, including viruses (Human Papilloma Virus-HPV, etc.) and bacteria (helicobacter pylori, etc.)</t>
  </si>
  <si>
    <t>Viral oncogenes and viral regulatory genes associated with cancer causation</t>
  </si>
  <si>
    <t>2.2 Endogenous Factors in the Origin and Cause of Cancer</t>
  </si>
  <si>
    <t>Free radicals such as superoxide and hydroxide radicals</t>
  </si>
  <si>
    <t>Genes known to be involved or suspected of being mechanistically involved in familial cancer syndromes; for example, BRCA1, Ataxia Telangiectasia, and APC</t>
  </si>
  <si>
    <t>Genes suspected or known to be involved in "sporadic" cancer events; for example, polymorphisms and/or mutations that may affect carcinogen metabolism (e.g., CYP, NAT, glutathione transferase, etc.)</t>
  </si>
  <si>
    <t>2.3 Interactions of Genes and/or Genetic Polymorphisms with Exogenous and/or Endogenous Factors</t>
  </si>
  <si>
    <t>Gene-environment interactions</t>
  </si>
  <si>
    <t>Interactions of genes with lifestyle factors, environmental, and/or occupational exposures such as variations in carcinogen metabolism associated with genetic polymorphisms</t>
  </si>
  <si>
    <t>Interactions of genes and endogenous factors such as DNA repair deficiencies and endogenous DNA damaging agents such as oxygen radicals or exogenous radiation exposure</t>
  </si>
  <si>
    <t>2.4 Resources and Infrastructure Related to Etiology</t>
  </si>
  <si>
    <t>Informatics and informatics networks; for example, patient databanks</t>
  </si>
  <si>
    <t>Specimen resources (serum, tissue, etc.)</t>
  </si>
  <si>
    <t>Reagents and chemical standards</t>
  </si>
  <si>
    <t>Epidemiological resources pertaining to etiology</t>
  </si>
  <si>
    <t>Statistical methodology or biostatistical methods</t>
  </si>
  <si>
    <t>Centers, consortia, and/or networks</t>
  </si>
  <si>
    <t>CSO3: Prevention</t>
  </si>
  <si>
    <t>Prevention</t>
  </si>
  <si>
    <t>Research included in this category looks at identifying interventions which reduce cancer risk by reducing exposure to cancer risks and increasing protective factors. Interventions may target lifestyle or may involve drugs or vaccines</t>
  </si>
  <si>
    <t>3.1 Interventions to Prevent Cancer: Personal Behaviors that Affect Cancer Risk</t>
  </si>
  <si>
    <t>Research on determinants of personal behaviors such as diet, physical activity, sun exposure, and tobacco use, that affect cancer risk</t>
  </si>
  <si>
    <t>Interventions to change personal behaviors that affect cancer risk</t>
  </si>
  <si>
    <t>3.2 Nutritional Science in Cancer Prevention</t>
  </si>
  <si>
    <t>Quantification of nutrients and micronutrients</t>
  </si>
  <si>
    <t>Studies on the effect(s) of nutrients or nutritional status on cancer incidence</t>
  </si>
  <si>
    <t>Dietary assessment efforts including dietary questionnaires and surveys</t>
  </si>
  <si>
    <t>Development, characterization, and validation of dietary/nutritional assessment instruments</t>
  </si>
  <si>
    <t>3.3 Chemoprevention</t>
  </si>
  <si>
    <t>Chemopreventive agents and their discovery, mechanism of action, development, testing in model systems, and clinical testing</t>
  </si>
  <si>
    <t>3.4 Vaccines</t>
  </si>
  <si>
    <t>Vaccines for prevention, their discovery, mechanism of action, development, testing in model systems, and clinical testing</t>
  </si>
  <si>
    <t>3.5 Complementary and Alternative Prevention Approaches</t>
  </si>
  <si>
    <t>Discovery, development, and testing of complementary/alternative prevention approaches such as diet, herbs, supplements, or other interventions that are not widely used in conventional medicine or are being applied in different ways as compared to conventional medical uses</t>
  </si>
  <si>
    <t>Hypnotherapy, relaxation, transcendental meditation, imagery, spiritual healing, massage, biofeedback, etc., used as a preventive measure</t>
  </si>
  <si>
    <t>3.6 Resources and Infrastructure Related to Prevention</t>
  </si>
  <si>
    <t>Epidemiological resources pertaining to prevention</t>
  </si>
  <si>
    <t>Clinical trials infrastructure</t>
  </si>
  <si>
    <t>Early Detection, Diagnosis and Prognosis</t>
  </si>
  <si>
    <t>Research included in this category focuses on identifying and testing cancer markers and imaging methods that are helpful in detecting and/or diagnosing cancer as well as predicting the outcome or chance of recurrence</t>
  </si>
  <si>
    <t>4.1 Technology Development and/or Marker Discovery</t>
  </si>
  <si>
    <t>Discovery of markers (e.g., proteins, genes), and/or technologies (such as fluorescence, nanotechnology, etc.) that are potential candidates for use in cancer detection, staging, diagnosis, and/or prognosis</t>
  </si>
  <si>
    <t>Use of proteomics, genomics, expression assays, or other technologies in the discovery of markers</t>
  </si>
  <si>
    <t>4.2 Technology and/or Marker Evaluation with Respect to Fundamental Parameters of Method</t>
  </si>
  <si>
    <t>Development, refinement and preliminary evaluation (e.g., animal trials and Phase I human trials)</t>
  </si>
  <si>
    <t>Preliminary evaluation with respect to laboratory sensitivity, laboratory specificity, reproducibility, and accuracy</t>
  </si>
  <si>
    <t>Research into mechanisms assessing tumor response to therapy at a molecular or cellular level</t>
  </si>
  <si>
    <t>4.3 Technology and/or Marker Testing in a Clinical Setting</t>
  </si>
  <si>
    <t>Evaluation of clinical sensitivity, clinical specificity, and predictive value (Phase II or III clinical trials)</t>
  </si>
  <si>
    <t>Quality assurance and quality control</t>
  </si>
  <si>
    <t>Inter- and intra-laboratory reproducibility</t>
  </si>
  <si>
    <t>Testing of the method with respect to effects on morbidity and/or mortality</t>
  </si>
  <si>
    <t>Study of screening methods including compliance, acceptability to potential screenees, and receiver-operator characteristics</t>
  </si>
  <si>
    <t>Research into improvements in techniques to assess clinical response to therapy</t>
  </si>
  <si>
    <t>4.4 Resources and Infrastructure Related to Detection, Diagnosis, or Prognosis</t>
  </si>
  <si>
    <t>Specimen resources (serum, tissue, images, etc.)</t>
  </si>
  <si>
    <t>Epidemiological resources pertaining to risk assessment, detection, diagnosis, or prognosis</t>
  </si>
  <si>
    <t>Treatment</t>
  </si>
  <si>
    <t>Research included in this category focuses on identifying and testing treatments administered locally (such as radiotherapy and surgery) and systemically (treatments like chemotherapy which are administered throughout the body) as well as non-traditional (complementary/alternative) treatments (such as supplements, herbs).  Research into the prevention of recurrence is also included here.</t>
  </si>
  <si>
    <t>5.1 Localized Therapies - Discovery and Development</t>
  </si>
  <si>
    <t>Discovery and development of treatments administered locally that target the organ and/or neighboring tissue directly, including but not limited to surgical interventions and radiotherapy</t>
  </si>
  <si>
    <t>Therapies with a component administered systemically but that act locally (e.g., photodynamic therapy, radioimmunotherapy and radiosensitizers)</t>
  </si>
  <si>
    <t>Development of methods of drug delivery</t>
  </si>
  <si>
    <t>Research into the development of localized therapies to prevent recurrence</t>
  </si>
  <si>
    <t>5.2 Localized Therapies - Clinical Applications</t>
  </si>
  <si>
    <t>Clinical testing and application of treatments administered locally that target the organ and/or neighboring tissue directly, including but not limited to surgical interventions and radiotherapy</t>
  </si>
  <si>
    <t>Clinical testing and application of therapies with a component administered systemically but that act locally (e.g., photodynamic therapy and radiosensitizers)</t>
  </si>
  <si>
    <t>Phase I, II, or III clinical trials of promising therapies that are administered locally</t>
  </si>
  <si>
    <t>Side effects, toxicity, and pharmacodynamics</t>
  </si>
  <si>
    <t>Clinical testing of localized therapies to prevent recurrence</t>
  </si>
  <si>
    <t>5.3 Systemic Therapies - Discovery and Development</t>
  </si>
  <si>
    <t>Discovery and development of treatments administered systemically such as cytotoxic or hormonal agents, novel systemic therapies such as immunologically directed therapies (vaccines, antibodies), gene therapy, angiogenesis inhibitors, apoptosis inhibitors, and differentiating agents</t>
  </si>
  <si>
    <t>Defining molecular signatures of cancer cells</t>
  </si>
  <si>
    <t>Identifying molecular targets for drug discovery. Includes mechanistic studies of cellular metabolism, combinatorial chemical synthesis, drug screening, development of high throughput assays, and testing in model systems</t>
  </si>
  <si>
    <t>Investigating the molecular mechanisms of drug resistance and pre-clinical evaluation of therapies to circumvent resistance</t>
  </si>
  <si>
    <t>Research into the development of systemic therapies to prevent recurrence</t>
  </si>
  <si>
    <t>5.4 Systemic Therapies - Clinical Applications</t>
  </si>
  <si>
    <t>Clinical testing and application of treatments administered systemically such as cytotoxic or hormonal agents, novel systemic therapies such as immunologically directed therapies (vaccines, antibodies), gene therapy, angiogenesis inhibitors, apoptosis inhibitors, and differentiating agents</t>
  </si>
  <si>
    <t>Phase I, II, or III clinical trials of promising therapies administered systemically</t>
  </si>
  <si>
    <t>Clinical testing of systemic therapies to prevent recurrence</t>
  </si>
  <si>
    <t>5.5 Combinations of Localized and Systemic Therapies</t>
  </si>
  <si>
    <t>Development and testing of combined approaches to treatment</t>
  </si>
  <si>
    <t>Clinical application of combined approaches to treatment such as systemic cytotoxic therapy and radiation therapy</t>
  </si>
  <si>
    <t>Development and clinical application of combined localized and systemic therapies to prevent recurrence</t>
  </si>
  <si>
    <t>5.6 Complementary and Alternative Treatment Approaches</t>
  </si>
  <si>
    <t>Discovery, development, and clinical application of complementary/alternative treatment approaches such as diet, herbs, supplements, natural substances, or other interventions that are not widely used in conventional medicine or are being applied in different ways as compared to conventional medical uses</t>
  </si>
  <si>
    <t>Complementary/alternative approaches to the prevention of recurrence</t>
  </si>
  <si>
    <t>(please note that primary prevention using complementary or alternative approaches should be coded under 3.5)</t>
  </si>
  <si>
    <t>5.7 Resources and Infrastructure Related to Treatment and the prevention of recurrence</t>
  </si>
  <si>
    <t>Informatics and informatics networks; for example, clinical trials networks and databanks</t>
  </si>
  <si>
    <t>Mathematical and computer simulations</t>
  </si>
  <si>
    <t>Clinical trial groups</t>
  </si>
  <si>
    <t>Epidemiological resources pertaining to treatment</t>
  </si>
  <si>
    <t>Drugs and reagents for distribution and drug screening infrastructures</t>
  </si>
  <si>
    <t xml:space="preserve">Cancer control, survivorship and outcomes research </t>
  </si>
  <si>
    <t>Research included in this category includes a broad range of areas: patient care and pain management; tracking cancer cases in the population; beliefs and attitudes that affect behaviour regarding cancer control; education and communication approaches for patients and health care professionals; supportive and end-of-life care; and health care delivery in terms of quality and cost effectiveness</t>
  </si>
  <si>
    <t>6.1 Patient Care and Survivorship Issues</t>
  </si>
  <si>
    <t>Quality of life</t>
  </si>
  <si>
    <t>Pain management</t>
  </si>
  <si>
    <t>Psychological impacts of cancer survivorship</t>
  </si>
  <si>
    <t>Rehabilitation</t>
  </si>
  <si>
    <t>Reproductive issues</t>
  </si>
  <si>
    <t>Long term morbidity</t>
  </si>
  <si>
    <t>Symptom management, including nausea, vomiting, lymphedema, neuropathies, etc.</t>
  </si>
  <si>
    <t>Prevention of treatment-related toxicities and sequelae including symptom management, prevention of mucosities, prevention of cardiotoxicities, etc.</t>
  </si>
  <si>
    <t>6.2 Surveillance</t>
  </si>
  <si>
    <t>Epidemiology and End Results Reporting (e.g., SEER)</t>
  </si>
  <si>
    <t>Surveillance of cancer risk factors such as diet, body weight, physical activity, sun exposure, and tobacco use</t>
  </si>
  <si>
    <t>Analysis of variations in risk factor exposure by demographic or other factors</t>
  </si>
  <si>
    <t>Registries that track incidence, morbidity, and/or mortality related to cancer</t>
  </si>
  <si>
    <t>Trends in use of interventional strategies</t>
  </si>
  <si>
    <t>Method development for risk factor surveillance</t>
  </si>
  <si>
    <t>6.3 Behavior</t>
  </si>
  <si>
    <t>Behavioral medicine research and interventions</t>
  </si>
  <si>
    <t>Influence of social factors, such as community, policy, education, and legislation, on behaviors related to cancer control</t>
  </si>
  <si>
    <t>Attitudes and belief systems and their influence on psychological health and on behaviors related to cancer control. For example, how beliefs can alter attempts to seek screening, detection, and treatment</t>
  </si>
  <si>
    <t>Interventions to change attitudes and beliefs that affect behavior related to cancer control and cancer outcomes</t>
  </si>
  <si>
    <t>Influences of attitudes and beliefs on compliance to treatment and prevention protocols</t>
  </si>
  <si>
    <t>Psychological or educational interventions to promote behaviors that lessen treatment-related morbidity and promote psychological adjustment to the diagnosis of cancer and to treatment effects</t>
  </si>
  <si>
    <t>Burdens of cancer on family members/caregivers and psychological/behavior issues</t>
  </si>
  <si>
    <t>6.4 Cost Analyses and Health Care Delivery</t>
  </si>
  <si>
    <t>Analyses of the cost effectiveness of methods used in cancer prevention, detection, diagnosis, prognosis, treatment, and survivor care/support</t>
  </si>
  <si>
    <t>Development and testing of health service delivery methods</t>
  </si>
  <si>
    <t>Interventions to increase the quality of health care delivery</t>
  </si>
  <si>
    <t>Impact of organizational, social, and cultural factors on access and quality of care</t>
  </si>
  <si>
    <t>Studies of providers, such as geographical or care-setting variations in outcomes</t>
  </si>
  <si>
    <t>Effect of reimbursement and/or insurance on cancer control, outcomes, and survivorship support</t>
  </si>
  <si>
    <t>Access to care issues</t>
  </si>
  <si>
    <t>Health services research including health policy and practice</t>
  </si>
  <si>
    <t>Analysis of health service provision, including the interaction of primary and secondary care; cost effectiveness of treatments</t>
  </si>
  <si>
    <t>6.5 Education and Communication</t>
  </si>
  <si>
    <t>Development of communication tools and methods</t>
  </si>
  <si>
    <t>Education of patients, health care providers, at-risk populations, and the general population about cancer</t>
  </si>
  <si>
    <t>Communication to patients regarding therapeutic options</t>
  </si>
  <si>
    <t>Educational interventions to promote self-care and symptom management</t>
  </si>
  <si>
    <t>Communicating cancer risk to underserved populations, at-risk populations, and the general public</t>
  </si>
  <si>
    <t>Alternative teaching methods to communicate therapeutic options and risk-reduction behavior to patients and the general public</t>
  </si>
  <si>
    <t>Communication of lifestyle models that reduce cancer risk, such as communication of nutritional interventions</t>
  </si>
  <si>
    <t>Communicating smoking and tobacco cessation interventions</t>
  </si>
  <si>
    <t>Special approaches and considerations for underserved and at-risk populations</t>
  </si>
  <si>
    <t>Education, information, and prevention/screening/assessment systems for the general public, primary care professionals, or policy makers</t>
  </si>
  <si>
    <t>Training, predictive cancer models, pain management, and surveillance systems for primary care professionals, telehealth/telemedicine applications</t>
  </si>
  <si>
    <t>Communication regarding cancer genetics, managed oncology care, and communicating with survivors</t>
  </si>
  <si>
    <t>Barriers to successful health communication</t>
  </si>
  <si>
    <t>6.6 End-of-Life Care</t>
  </si>
  <si>
    <t>End-of-life care issues, including palliative care, psychological interventions with families at end of life, hospice care, and pain management for terminally ill patients</t>
  </si>
  <si>
    <t>6.7 Ethics and Confidentiality in Cancer Research</t>
  </si>
  <si>
    <t>Informed consent modeling and development</t>
  </si>
  <si>
    <t>Quality of Institutional Review Boards (IRBs)</t>
  </si>
  <si>
    <t>Protecting patient confidentiality and privacy</t>
  </si>
  <si>
    <t>Research ethics</t>
  </si>
  <si>
    <t>6.8 Complementary and Alternative Approaches for Supportive Care of Patients and Survivors - HISTORICAL CODE (now coded to CSO 6.1 to prevent overlap)</t>
  </si>
  <si>
    <t>Hypnotherapy, relaxation, transcendental meditation, imagery, spiritual healing, massage, biofeedback, etc., as used for the supportive care of patients and survivors</t>
  </si>
  <si>
    <t>Discovery, development, and testing of complementary/alternative approaches such as diet, herbs, supplements, or other interventions that are not widely used in conventional medicine or are being applied in different ways as compared to conventional medical uses</t>
  </si>
  <si>
    <t>6.9 Resources and Infrastructure Related to Cancer Control, Survivorship, and Outcomes Research</t>
  </si>
  <si>
    <t>Clinical trial groups related to cancer control, survivorship, and outcomes research</t>
  </si>
  <si>
    <t>Epidemiological resources pertaining to cancer control, survivorship, and outcomes research</t>
  </si>
  <si>
    <t>Surveillance infrastructures</t>
  </si>
  <si>
    <t>Psychosocial, economic, political and health services research frameworks and models</t>
  </si>
  <si>
    <t>Scientific Model Systems</t>
  </si>
  <si>
    <t>Research included in this category looks at the development of new animal models, cell cultures and computer simulations and their application to other studies across the spectrum of cancer research</t>
  </si>
  <si>
    <t>7.1 Development and Characterization of Model Systems</t>
  </si>
  <si>
    <t>Development and characterization of model systems, including but not limited to:</t>
  </si>
  <si>
    <t>Computer-simulation model systems and computer software development</t>
  </si>
  <si>
    <t>In vitro models systems</t>
  </si>
  <si>
    <t>Cell culture model systems</t>
  </si>
  <si>
    <t>Organ and tissue model systems</t>
  </si>
  <si>
    <t>Animal model systems such as drosophila and c. elegans, zebra fish, mouse, etc.</t>
  </si>
  <si>
    <t>7.2 Application of Model Systems</t>
  </si>
  <si>
    <t>Research into new ways of applying model systems, including but not limited to:</t>
  </si>
  <si>
    <t>Computer simulation model systems and computer software development</t>
  </si>
  <si>
    <t>7.3 Resources and Infrastructure Related to Scientific Model Systems</t>
  </si>
  <si>
    <t>Models made available for distribution to the scientific community</t>
  </si>
  <si>
    <t>Cancer site codes</t>
  </si>
  <si>
    <t>Not site specific</t>
  </si>
  <si>
    <t>Notes</t>
  </si>
  <si>
    <t xml:space="preserve">Fundamental Research </t>
  </si>
  <si>
    <t>All Sites</t>
  </si>
  <si>
    <t>Primary of Unknown Origin</t>
  </si>
  <si>
    <t>Site specific</t>
  </si>
  <si>
    <t>Adrenocortical Cancer</t>
  </si>
  <si>
    <t>Anal Cancer</t>
  </si>
  <si>
    <t>Bladder Cancer</t>
  </si>
  <si>
    <t>Bone Cancer</t>
  </si>
  <si>
    <t>Includes Osteosarcoma, Malignant Fibrous Histiocytoma, Ewing’s sarcoma and all other bone/cartilaginous tumors.</t>
  </si>
  <si>
    <t xml:space="preserve">Brain Tumour </t>
  </si>
  <si>
    <t>including chordoma</t>
  </si>
  <si>
    <t>Cervical Cancer</t>
  </si>
  <si>
    <t>Colon and Rectal Cancer</t>
  </si>
  <si>
    <t>Endometrial Cancer</t>
  </si>
  <si>
    <t>Eye Cancer</t>
  </si>
  <si>
    <t>not including Retinoblastoma</t>
  </si>
  <si>
    <t>Gallbladder Cancer</t>
  </si>
  <si>
    <t>including extra-hepatic biliary tract</t>
  </si>
  <si>
    <t>Heart Cancer</t>
  </si>
  <si>
    <t>Kidney Cancer</t>
  </si>
  <si>
    <t>not including Wilm's Tumour</t>
  </si>
  <si>
    <t>Laryngeal Cancer</t>
  </si>
  <si>
    <t>Leukaemia</t>
  </si>
  <si>
    <t>including: ALL, AML, CLL, CML &amp; Hairy Cell Leukaemia, Myelodysplastic Syndrome &amp; Myeloproliferative disorders</t>
  </si>
  <si>
    <t>including Bile Duct</t>
  </si>
  <si>
    <t xml:space="preserve">Lung Cancer </t>
  </si>
  <si>
    <t>including Mesothelioma</t>
  </si>
  <si>
    <t>Melanoma</t>
  </si>
  <si>
    <t>Myeloma</t>
  </si>
  <si>
    <t>including Multiple Myeloma</t>
  </si>
  <si>
    <t>Nasal Cavity and Paranasal Sinus Cancer</t>
  </si>
  <si>
    <t>Neuroblastoma</t>
  </si>
  <si>
    <t>Non-Hodgkin's Lymphoma</t>
  </si>
  <si>
    <t>Oesophageal Cancer</t>
  </si>
  <si>
    <t>Oral Cavity and Lip Cancer</t>
  </si>
  <si>
    <t>Ovarian Cancer</t>
  </si>
  <si>
    <t>Pancreatic Cancer</t>
  </si>
  <si>
    <t>Parathyroid Cancer</t>
  </si>
  <si>
    <t>Penile Cancer</t>
  </si>
  <si>
    <t xml:space="preserve">Pharyngeal Cancer </t>
  </si>
  <si>
    <t>Pituitary Tumour</t>
  </si>
  <si>
    <t>Primary CNS Lymphoma</t>
  </si>
  <si>
    <t>Prostate Cancer</t>
  </si>
  <si>
    <t>Retinoblastoma</t>
  </si>
  <si>
    <t>Salivary Gland Cancer</t>
  </si>
  <si>
    <r>
      <t>Includes</t>
    </r>
    <r>
      <rPr>
        <strike/>
        <sz val="10"/>
        <rFont val="Arial"/>
        <family val="2"/>
      </rPr>
      <t xml:space="preserve"> </t>
    </r>
    <r>
      <rPr>
        <sz val="10"/>
        <rFont val="Arial"/>
        <family val="2"/>
      </rPr>
      <t>Fibrosarcoma, Rhabdomyosarcoma, leiomyosarcoma, liposarcoma, muscle and other Soft Tissue Sarcoma (but not  Ewing’s Sarcoma or other bone/cartilaginous tumors (4), or Kaposi’s Sarcoma (46))</t>
    </r>
  </si>
  <si>
    <t>Small Intestine Cancer</t>
  </si>
  <si>
    <t>Stomach Cancer</t>
  </si>
  <si>
    <t>Testicular Cancer</t>
  </si>
  <si>
    <t>Thymoma, Malignant</t>
  </si>
  <si>
    <t>Thyroid Cancer</t>
  </si>
  <si>
    <t>Vaginal Cancer</t>
  </si>
  <si>
    <t>Vascular System</t>
  </si>
  <si>
    <t>Wilm’s Tumour - historical disease site code, now coded under "kidney cancer"</t>
  </si>
  <si>
    <t>Roll up codes</t>
  </si>
  <si>
    <t>Occassionally the disease site for an award may not be immediately apparent (e.g. for a tobacco control award). Roll up codes are provided to give a standard breakdown for such awards</t>
  </si>
  <si>
    <t>Childhood Cancers</t>
  </si>
  <si>
    <t>Gynecological</t>
  </si>
  <si>
    <t>Alcohol</t>
  </si>
  <si>
    <t>BRCA 1/2</t>
  </si>
  <si>
    <t>Smoking</t>
  </si>
  <si>
    <t>http://www.bmj.com/content/early/2003/12/31/bmj.38142.554479.AE         Doll et al 2000</t>
  </si>
  <si>
    <t>Gastrointestinal</t>
  </si>
  <si>
    <t>Head &amp; Neck</t>
  </si>
  <si>
    <t>EBV (if diseases not specified)</t>
  </si>
  <si>
    <t>Biliary tract</t>
  </si>
  <si>
    <t xml:space="preserve">Extrahepatic biliary tract </t>
  </si>
  <si>
    <t>Germline p53 mutations predispose to tumours of:</t>
  </si>
  <si>
    <t>Sarcoma</t>
  </si>
  <si>
    <t>Lung cancer</t>
  </si>
  <si>
    <t>Stomach cancer</t>
  </si>
  <si>
    <t>CEA-positive tumours</t>
  </si>
  <si>
    <t>Neuroendocrine</t>
  </si>
  <si>
    <t>http://www.cancerbackup.org.uk/Cancertype/Neuroendocrine/Overview</t>
  </si>
  <si>
    <t>http://en.wikipedia.org/wiki/Neuroendocrine_tumor</t>
  </si>
  <si>
    <t>Germ cell tumours</t>
  </si>
  <si>
    <t>Familial cancers (no specific cancer mentioned)</t>
  </si>
  <si>
    <t>http://www.bccancer.bc.ca/HPI/CancerManagementGuidelines/HereditaryCancerProgram/FamilialCancerSyndromesAutosomalDominantDisorders.htm</t>
  </si>
  <si>
    <t>Neurofibromatosis</t>
  </si>
  <si>
    <t>http://en.wikipedia.org/wiki/Neurofibromatosis</t>
  </si>
  <si>
    <t>HIV associated cancer (no specific cancer mentioned)</t>
  </si>
  <si>
    <t>1: Curr Opin Infect Dis. 2006 Feb;19(1):14-9.</t>
  </si>
  <si>
    <t>http://info.cancerresearchuk.org/healthyliving/dietandhealthyeating/</t>
  </si>
  <si>
    <t>Photodynamic therapy - site not mentioned</t>
  </si>
  <si>
    <t>http://www.cancerbackup.org.uk/Treatments/Othertreatments/Photodynamictherapy</t>
  </si>
  <si>
    <t>Smoking (smokeless tobacco)</t>
  </si>
  <si>
    <t xml:space="preserve">http://www.ctsu.ox.ac.uk/~tobacco/C4308.pdf </t>
  </si>
  <si>
    <t>Smoking (Second Hand Smoke)</t>
  </si>
  <si>
    <t>Lung Cancer</t>
  </si>
  <si>
    <t>Smoking (Parental Smoking - cancer in offspring)</t>
  </si>
  <si>
    <t>TYA (Teenagers and Young Adults)</t>
  </si>
  <si>
    <t xml:space="preserve">http://www.ncbi.nlm.nih.gov/pmc/articles/PMC2408912/?tool=pubmed)   </t>
  </si>
  <si>
    <t>CSO1</t>
  </si>
  <si>
    <t>CSO2</t>
  </si>
  <si>
    <t>CSO3</t>
  </si>
  <si>
    <t>CSO4</t>
  </si>
  <si>
    <t>CSO5</t>
  </si>
  <si>
    <t>CSO6</t>
  </si>
  <si>
    <t>Total</t>
  </si>
  <si>
    <t>Brain Tumour</t>
  </si>
  <si>
    <t>Breast Cancer</t>
  </si>
  <si>
    <t>Fundamental Research</t>
  </si>
  <si>
    <t>Hodgkin's Disease</t>
  </si>
  <si>
    <t>Kaposi's Sarcoma</t>
  </si>
  <si>
    <t>Liver Cancer</t>
  </si>
  <si>
    <t>Pharyngeal Cancer</t>
  </si>
  <si>
    <t>Skin Cancer</t>
  </si>
  <si>
    <t>Vulva Cancer</t>
  </si>
  <si>
    <t>Wilm's Tumour</t>
  </si>
  <si>
    <t>Total Site specific</t>
  </si>
  <si>
    <t>Table 5: NCRI spend by cancer site (percentage of site specific portfolio)</t>
  </si>
  <si>
    <t>2002/03</t>
  </si>
  <si>
    <t>2003/04</t>
  </si>
  <si>
    <t>2004/05</t>
  </si>
  <si>
    <t>2005/06</t>
  </si>
  <si>
    <t>2006/07</t>
  </si>
  <si>
    <t>2007/08</t>
  </si>
  <si>
    <t>2008/09</t>
  </si>
  <si>
    <t>2009/10</t>
  </si>
  <si>
    <t>2010/11</t>
  </si>
  <si>
    <t>2011/12</t>
  </si>
  <si>
    <t>2012/13</t>
  </si>
  <si>
    <t>2013/14</t>
  </si>
  <si>
    <t>2014/15</t>
  </si>
  <si>
    <t>20015/16</t>
  </si>
  <si>
    <t>Spend by Primary CSO</t>
  </si>
  <si>
    <t>Spend by Secondary CSO</t>
  </si>
  <si>
    <t>Nervous System</t>
  </si>
  <si>
    <t>Spend by Cancer Site</t>
  </si>
  <si>
    <t>Table 3: NCRI spend by cancer site (apportioned value)</t>
  </si>
  <si>
    <t>Table 1(a): NCRI spend by Primary CSO (apportioned value)</t>
  </si>
  <si>
    <t>Table 1(b) NCRI spend by Primary CSO (percentage)</t>
  </si>
  <si>
    <t>Table 2(a) NCRI spend by Secondary CSO (apportioned value)</t>
  </si>
  <si>
    <t>Table 2(b): NCRI spend by Secondary CSO (percentage)</t>
  </si>
  <si>
    <t>Rarely used</t>
  </si>
  <si>
    <t>Brain Cancer</t>
  </si>
  <si>
    <t>Wilm’s Tumour</t>
  </si>
  <si>
    <t>HPV associated tumours (if disease not specified)</t>
  </si>
  <si>
    <t>Oral Cavity and Lip cancer</t>
  </si>
  <si>
    <t>Oesophagus Cancer</t>
  </si>
  <si>
    <t>Salivary Cancer</t>
  </si>
  <si>
    <t>Cancers caused by poor died (not specified)</t>
  </si>
  <si>
    <t>All awards are categorised by cancer site. Some awards are classed as either fundamental research or relevant to all sites, the rest are</t>
  </si>
  <si>
    <t>classified by the disease sites listed below. Some awards have a rollup code, for example smoking is implicated in several cancers, so</t>
  </si>
  <si>
    <t>tobacco control awards have a designated classification (see below)</t>
  </si>
  <si>
    <t>Model systems are now coded to the relevant Resources &amp; Infrastructure areas of CSO1-6</t>
  </si>
  <si>
    <t>Explanation of how NCRI collects and codes the information that comprises the Cancer Research Database</t>
  </si>
  <si>
    <t xml:space="preserve">This is a copy of the latest version of the common scientific outline (CSO) - the system that the NCRI uses to categorise the research portfolio. </t>
  </si>
  <si>
    <t>This shows the apportioned values of the NCRI portfolio by Primary CSO code</t>
  </si>
  <si>
    <t>This shows the distribution of the NCRI portfolio by Primary CSO code</t>
  </si>
  <si>
    <t>This shows the apportioned values of the NCRI portfolio by Secondary CSO code</t>
  </si>
  <si>
    <t>This shows the distribution of the NCRI portfolio by Secondary CSO code</t>
  </si>
  <si>
    <t>This shows the apportioned value for all disease sites for the NCRI portfolio</t>
  </si>
  <si>
    <t>This shows the distribution of site specific values for the NCRI portfolio</t>
  </si>
  <si>
    <t>Version</t>
  </si>
  <si>
    <t>Updates to the Cancer Research Database</t>
  </si>
  <si>
    <t>This shows the distribution of the NCRI portfolio for all disease sites</t>
  </si>
  <si>
    <t>The NCRI is a UK-wide partnership of cancer research funders which promotes collaboration and partnership working. Its member organisations work together to improve health and quality of life by accelerating progress in cancer-related research through collaboration.</t>
  </si>
  <si>
    <t xml:space="preserve">Once categorised the different NCRI Partner funding portfolios are added to the Cancer Research Database. The NCRI publish the analysis of the database on an annual basis. </t>
  </si>
  <si>
    <t>2015/16</t>
  </si>
  <si>
    <t>2016/17</t>
  </si>
  <si>
    <t>Each year, NCRI’s Partners from government and charity sectors submit data to the NCRI Executive for inclusion in the NCRI Cancer Research Database. This includes the value of each award and an abstract that explains what the research project is about. The database only includes spend that directly supports hypothesis or observational research with relevance to cancer. Funding for capital investment or awards supporting campaigning or policy work, or those for conferences or training awards that do not include specific research are excluded.</t>
  </si>
  <si>
    <t>Basic research that utilises fluids, secretions, milk, lymph, blood components, cells, cell fractions, tissues, strains, and experimental tumours.</t>
  </si>
  <si>
    <t>Research that is not basic research but is not site-specific. E.g. research into palliative care.</t>
  </si>
  <si>
    <t>2017/18</t>
  </si>
  <si>
    <t xml:space="preserve">Each award is categorised by the type of research (see worksheet 'CSO Explained') and by cancer site (see worksheet 'Cancer Sites Explained'). To ensure that coding is consistent year-on-year and across the portfolio, each award is coded by two independent coders and then confirm coded by the NCRI Secretariat. </t>
  </si>
  <si>
    <t xml:space="preserve">These data may not be reproduced in any publication without permission from the NCRI Secretariat. To get permission to reproduce these data please e-mail card@ncri.org.uk. If you have any queries regarding the data please contact us using the same email address.  </t>
  </si>
  <si>
    <t>The Common Scientific Outline, or CSO, is a classification system organized around six broad areas of scientific interest in cancer research. The development of the CSO is laying a framework to improve coordination among research organizations, making it possible to compare and contrast the research portfolios of public, non-profit, and governmental research agencies. The International Cancer Research Partnership (ICRP) update the code regularly to keep pace with developments in research. The ICRP website and international cancer research portfolio can be accessed at https://www.icrpartnership.org/</t>
  </si>
  <si>
    <t>2018/19</t>
  </si>
  <si>
    <t>2019/20</t>
  </si>
  <si>
    <t>Data package 2020</t>
  </si>
  <si>
    <t xml:space="preserve">From 2020 the NCRI Cancer Research Database reports the value of awards apportioned to a particular financial year, rather than the annualised values of awards active on the 1st of April. Towards the end of 2020 the Cancer Research Database was refreshed and Partners submitted additional information. As a consequence there are differences between the latest data package and previously reported information. </t>
  </si>
  <si>
    <t>CSO4: Early Detection, Diagnosis, and Prognosis</t>
  </si>
  <si>
    <t>CSO5: Treatment</t>
  </si>
  <si>
    <t>CSO6: Cancer Control, Survivorship, and Outcomes Research</t>
  </si>
  <si>
    <t>CSO7: Scientific Model Systems - HISTORICAL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</si>
</sst>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0_-;\-* #,##0.0_-;_-* &quot;-&quot;??_-;_-@_-"/>
  </numFmts>
  <fonts count="26"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rgb="FFFF0000"/>
      <name val="Arial"/>
      <family val="2"/>
    </font>
    <font>
      <sz val="10"/>
      <color rgb="FFFF0000"/>
      <name val="Arial"/>
      <family val="2"/>
    </font>
    <font>
      <sz val="10"/>
      <name val="Arial"/>
    </font>
    <font>
      <b/>
      <sz val="12"/>
      <name val="Arial"/>
      <family val="2"/>
    </font>
    <font>
      <b/>
      <sz val="14"/>
      <name val="Arial"/>
      <family val="2"/>
    </font>
    <font>
      <sz val="12"/>
      <name val="Arial"/>
      <family val="2"/>
    </font>
    <font>
      <i/>
      <sz val="10"/>
      <name val="Arial"/>
      <family val="2"/>
    </font>
    <font>
      <b/>
      <sz val="12"/>
      <color rgb="FFFF0000"/>
      <name val="Arial"/>
      <family val="2"/>
    </font>
    <font>
      <i/>
      <sz val="10"/>
      <color rgb="FFFF0000"/>
      <name val="Arial"/>
      <family val="2"/>
    </font>
    <font>
      <b/>
      <sz val="14"/>
      <color rgb="FFFF0000"/>
      <name val="Arial"/>
      <family val="2"/>
    </font>
    <font>
      <sz val="12"/>
      <color rgb="FFFF0000"/>
      <name val="Arial"/>
      <family val="2"/>
    </font>
    <font>
      <sz val="14"/>
      <name val="Arial"/>
      <family val="2"/>
    </font>
    <font>
      <strike/>
      <sz val="10"/>
      <name val="Arial"/>
      <family val="2"/>
    </font>
    <font>
      <u/>
      <sz val="10"/>
      <color indexed="12"/>
      <name val="Arial"/>
      <family val="2"/>
    </font>
    <font>
      <b/>
      <sz val="12"/>
      <color indexed="8"/>
      <name val="Arial"/>
      <family val="2"/>
    </font>
    <font>
      <b/>
      <sz val="10"/>
      <color indexed="8"/>
      <name val="Arial"/>
      <family val="2"/>
    </font>
    <font>
      <sz val="10"/>
      <color indexed="8"/>
      <name val="Arial"/>
      <family val="2"/>
    </font>
    <font>
      <sz val="10"/>
      <color rgb="FF000000"/>
      <name val="Arial"/>
      <family val="2"/>
    </font>
    <font>
      <b/>
      <sz val="12"/>
      <color rgb="FF000000"/>
      <name val="Arial"/>
      <family val="2"/>
    </font>
    <font>
      <b/>
      <sz val="26"/>
      <name val="Arial"/>
      <family val="2"/>
    </font>
    <font>
      <sz val="10"/>
      <color theme="1"/>
      <name val="Arial"/>
      <family val="2"/>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9D9D9"/>
        <bgColor rgb="FF000000"/>
      </patternFill>
    </fill>
    <fill>
      <patternFill patternType="solid">
        <fgColor theme="0"/>
        <bgColor rgb="FF000000"/>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28">
    <xf numFmtId="0" fontId="0" fillId="0" borderId="0" xfId="0"/>
    <xf numFmtId="0" fontId="3" fillId="0" borderId="0" xfId="0" applyFont="1"/>
    <xf numFmtId="0" fontId="3" fillId="3" borderId="0" xfId="0" applyFont="1" applyFill="1" applyBorder="1" applyAlignment="1">
      <alignment wrapText="1"/>
    </xf>
    <xf numFmtId="164" fontId="3" fillId="3" borderId="0" xfId="1" applyNumberFormat="1" applyFont="1" applyFill="1"/>
    <xf numFmtId="164" fontId="3" fillId="3" borderId="0" xfId="0" applyNumberFormat="1" applyFont="1" applyFill="1"/>
    <xf numFmtId="164" fontId="3" fillId="3" borderId="0" xfId="4" applyNumberFormat="1" applyFont="1" applyFill="1"/>
    <xf numFmtId="165" fontId="3" fillId="3" borderId="0" xfId="2" applyNumberFormat="1" applyFont="1" applyFill="1"/>
    <xf numFmtId="0" fontId="8" fillId="4" borderId="8" xfId="0" applyFont="1" applyFill="1" applyBorder="1"/>
    <xf numFmtId="0" fontId="15" fillId="4" borderId="9" xfId="0" applyFont="1" applyFill="1" applyBorder="1"/>
    <xf numFmtId="0" fontId="2" fillId="4" borderId="7" xfId="0" applyFont="1" applyFill="1" applyBorder="1"/>
    <xf numFmtId="0" fontId="8" fillId="4" borderId="9" xfId="0" applyFont="1" applyFill="1" applyBorder="1"/>
    <xf numFmtId="0" fontId="3" fillId="4" borderId="0" xfId="0" applyFont="1" applyFill="1"/>
    <xf numFmtId="165" fontId="3" fillId="4" borderId="0" xfId="2" applyNumberFormat="1" applyFont="1" applyFill="1"/>
    <xf numFmtId="165" fontId="3" fillId="4" borderId="0" xfId="0" applyNumberFormat="1" applyFont="1" applyFill="1"/>
    <xf numFmtId="0" fontId="3" fillId="4" borderId="0" xfId="0" applyFont="1" applyFill="1" applyAlignment="1">
      <alignment horizontal="right"/>
    </xf>
    <xf numFmtId="164" fontId="3" fillId="4" borderId="0" xfId="1" applyNumberFormat="1" applyFont="1" applyFill="1"/>
    <xf numFmtId="0" fontId="7" fillId="4" borderId="16" xfId="0" applyFont="1" applyFill="1" applyBorder="1" applyAlignment="1">
      <alignment wrapText="1"/>
    </xf>
    <xf numFmtId="0" fontId="7" fillId="4" borderId="16" xfId="0" applyFont="1" applyFill="1" applyBorder="1"/>
    <xf numFmtId="0" fontId="7" fillId="4" borderId="0" xfId="0" applyFont="1" applyFill="1" applyBorder="1" applyAlignment="1">
      <alignment wrapText="1"/>
    </xf>
    <xf numFmtId="0" fontId="7" fillId="4" borderId="0" xfId="0" applyFont="1" applyFill="1" applyBorder="1"/>
    <xf numFmtId="0" fontId="7" fillId="4" borderId="17" xfId="0" applyFont="1" applyFill="1" applyBorder="1" applyAlignment="1">
      <alignment wrapText="1"/>
    </xf>
    <xf numFmtId="0" fontId="7" fillId="4" borderId="17" xfId="0" applyFont="1" applyFill="1" applyBorder="1"/>
    <xf numFmtId="0" fontId="7" fillId="4" borderId="9" xfId="0" applyFont="1" applyFill="1" applyBorder="1" applyAlignment="1">
      <alignment shrinkToFit="1"/>
    </xf>
    <xf numFmtId="0" fontId="7" fillId="4" borderId="9" xfId="0" applyFont="1" applyFill="1" applyBorder="1" applyAlignment="1">
      <alignment wrapText="1"/>
    </xf>
    <xf numFmtId="0" fontId="9" fillId="4" borderId="9" xfId="0" applyFont="1" applyFill="1" applyBorder="1"/>
    <xf numFmtId="0" fontId="9" fillId="4" borderId="9" xfId="0" applyFont="1" applyFill="1" applyBorder="1" applyAlignment="1"/>
    <xf numFmtId="0" fontId="9" fillId="4" borderId="9" xfId="0" applyFont="1" applyFill="1" applyBorder="1" applyAlignment="1">
      <alignment wrapText="1"/>
    </xf>
    <xf numFmtId="0" fontId="8" fillId="4" borderId="9" xfId="0" applyFont="1" applyFill="1" applyBorder="1" applyAlignment="1">
      <alignment wrapText="1"/>
    </xf>
    <xf numFmtId="0" fontId="7" fillId="4" borderId="8" xfId="0" applyFont="1" applyFill="1" applyBorder="1" applyAlignment="1">
      <alignment wrapText="1"/>
    </xf>
    <xf numFmtId="0" fontId="9" fillId="4" borderId="9" xfId="0" applyFont="1" applyFill="1" applyBorder="1" applyAlignment="1">
      <alignment wrapText="1" shrinkToFit="1"/>
    </xf>
    <xf numFmtId="0" fontId="21" fillId="4" borderId="9" xfId="0" applyFont="1" applyFill="1" applyBorder="1" applyAlignment="1">
      <alignment wrapText="1"/>
    </xf>
    <xf numFmtId="0" fontId="7" fillId="4" borderId="8" xfId="0" applyFont="1" applyFill="1" applyBorder="1" applyAlignment="1">
      <alignment wrapText="1" shrinkToFit="1"/>
    </xf>
    <xf numFmtId="0" fontId="18" fillId="4" borderId="8" xfId="0" applyFont="1" applyFill="1" applyBorder="1" applyAlignment="1"/>
    <xf numFmtId="0" fontId="7" fillId="4" borderId="9" xfId="0" applyFont="1" applyFill="1" applyBorder="1" applyAlignment="1">
      <alignment wrapText="1" shrinkToFit="1"/>
    </xf>
    <xf numFmtId="0" fontId="7" fillId="4" borderId="9" xfId="0" applyFont="1" applyFill="1" applyBorder="1" applyAlignment="1"/>
    <xf numFmtId="0" fontId="7" fillId="4" borderId="8" xfId="0" applyFont="1" applyFill="1" applyBorder="1" applyAlignment="1"/>
    <xf numFmtId="0" fontId="22" fillId="4" borderId="8" xfId="0" applyFont="1" applyFill="1" applyBorder="1" applyAlignment="1">
      <alignment wrapText="1"/>
    </xf>
    <xf numFmtId="0" fontId="7" fillId="4" borderId="8" xfId="0" applyFont="1" applyFill="1" applyBorder="1" applyAlignment="1">
      <alignment shrinkToFit="1"/>
    </xf>
    <xf numFmtId="2" fontId="7" fillId="4" borderId="1" xfId="0" applyNumberFormat="1" applyFont="1" applyFill="1" applyBorder="1" applyAlignment="1"/>
    <xf numFmtId="2" fontId="7" fillId="4" borderId="3" xfId="0" applyNumberFormat="1" applyFont="1" applyFill="1" applyBorder="1" applyAlignment="1"/>
    <xf numFmtId="2" fontId="7" fillId="4" borderId="5" xfId="0" applyNumberFormat="1" applyFont="1" applyFill="1" applyBorder="1" applyAlignment="1"/>
    <xf numFmtId="2" fontId="8" fillId="4" borderId="9" xfId="0" applyNumberFormat="1" applyFont="1" applyFill="1" applyBorder="1" applyAlignment="1">
      <alignment shrinkToFit="1"/>
    </xf>
    <xf numFmtId="2" fontId="9" fillId="4" borderId="9" xfId="0" applyNumberFormat="1" applyFont="1" applyFill="1" applyBorder="1" applyAlignment="1">
      <alignment wrapText="1"/>
    </xf>
    <xf numFmtId="2" fontId="7" fillId="4" borderId="16" xfId="0" applyNumberFormat="1" applyFont="1" applyFill="1" applyBorder="1"/>
    <xf numFmtId="2" fontId="7" fillId="4" borderId="0" xfId="0" applyNumberFormat="1" applyFont="1" applyFill="1" applyBorder="1"/>
    <xf numFmtId="2" fontId="7" fillId="4" borderId="17" xfId="0" applyNumberFormat="1" applyFont="1" applyFill="1" applyBorder="1"/>
    <xf numFmtId="2" fontId="15" fillId="4" borderId="9" xfId="0" applyNumberFormat="1" applyFont="1" applyFill="1" applyBorder="1"/>
    <xf numFmtId="2" fontId="21" fillId="4" borderId="9" xfId="0" applyNumberFormat="1" applyFont="1" applyFill="1" applyBorder="1" applyAlignment="1">
      <alignment wrapText="1"/>
    </xf>
    <xf numFmtId="2" fontId="7" fillId="4" borderId="9" xfId="0" applyNumberFormat="1" applyFont="1" applyFill="1" applyBorder="1" applyAlignment="1">
      <alignment wrapText="1"/>
    </xf>
    <xf numFmtId="2" fontId="9" fillId="4" borderId="9" xfId="0" applyNumberFormat="1" applyFont="1" applyFill="1" applyBorder="1" applyAlignment="1"/>
    <xf numFmtId="2" fontId="7" fillId="4" borderId="2" xfId="0" applyNumberFormat="1" applyFont="1" applyFill="1" applyBorder="1"/>
    <xf numFmtId="2" fontId="7" fillId="4" borderId="4" xfId="0" applyNumberFormat="1" applyFont="1" applyFill="1" applyBorder="1"/>
    <xf numFmtId="2" fontId="7" fillId="4" borderId="6" xfId="0" applyNumberFormat="1" applyFont="1" applyFill="1" applyBorder="1"/>
    <xf numFmtId="2" fontId="7" fillId="4" borderId="9" xfId="0" applyNumberFormat="1" applyFont="1" applyFill="1" applyBorder="1" applyAlignment="1"/>
    <xf numFmtId="0" fontId="7" fillId="4" borderId="9" xfId="0" applyNumberFormat="1" applyFont="1" applyFill="1" applyBorder="1" applyAlignment="1"/>
    <xf numFmtId="0" fontId="23" fillId="4" borderId="9" xfId="0" applyFont="1" applyFill="1" applyBorder="1" applyAlignment="1">
      <alignment shrinkToFit="1"/>
    </xf>
    <xf numFmtId="2" fontId="9" fillId="4" borderId="9" xfId="0" applyNumberFormat="1" applyFont="1" applyFill="1" applyBorder="1" applyAlignment="1">
      <alignment horizontal="left" wrapText="1"/>
    </xf>
    <xf numFmtId="2" fontId="9" fillId="4" borderId="9" xfId="0" applyNumberFormat="1" applyFont="1" applyFill="1" applyBorder="1" applyAlignment="1">
      <alignment horizontal="left" wrapText="1" shrinkToFit="1"/>
    </xf>
    <xf numFmtId="2" fontId="21" fillId="4" borderId="9" xfId="0" applyNumberFormat="1" applyFont="1" applyFill="1" applyBorder="1" applyAlignment="1">
      <alignment horizontal="left" wrapText="1" shrinkToFit="1"/>
    </xf>
    <xf numFmtId="2" fontId="7" fillId="4" borderId="9" xfId="0" applyNumberFormat="1" applyFont="1" applyFill="1" applyBorder="1" applyAlignment="1">
      <alignment horizontal="left" wrapText="1"/>
    </xf>
    <xf numFmtId="2" fontId="7" fillId="4" borderId="9" xfId="0" applyNumberFormat="1" applyFont="1" applyFill="1" applyBorder="1" applyAlignment="1">
      <alignment horizontal="left" wrapText="1" shrinkToFit="1"/>
    </xf>
    <xf numFmtId="2" fontId="7" fillId="4" borderId="9" xfId="0" applyNumberFormat="1" applyFont="1" applyFill="1" applyBorder="1" applyAlignment="1">
      <alignment horizontal="left" shrinkToFit="1"/>
    </xf>
    <xf numFmtId="2" fontId="21" fillId="4" borderId="9" xfId="0" applyNumberFormat="1" applyFont="1" applyFill="1" applyBorder="1" applyAlignment="1">
      <alignment horizontal="left" wrapText="1"/>
    </xf>
    <xf numFmtId="2" fontId="9" fillId="4" borderId="9" xfId="0" applyNumberFormat="1" applyFont="1" applyFill="1" applyBorder="1" applyAlignment="1">
      <alignment horizontal="left"/>
    </xf>
    <xf numFmtId="2" fontId="7" fillId="4" borderId="9" xfId="0" applyNumberFormat="1" applyFont="1" applyFill="1" applyBorder="1" applyAlignment="1">
      <alignment horizontal="left"/>
    </xf>
    <xf numFmtId="0" fontId="8" fillId="4" borderId="8" xfId="0" applyFont="1" applyFill="1" applyBorder="1" applyAlignment="1">
      <alignment wrapText="1" shrinkToFit="1"/>
    </xf>
    <xf numFmtId="0" fontId="2" fillId="4" borderId="7" xfId="0" applyFont="1" applyFill="1" applyBorder="1" applyAlignment="1">
      <alignment horizontal="left" vertical="center" wrapText="1"/>
    </xf>
    <xf numFmtId="0" fontId="0" fillId="4" borderId="8" xfId="0" applyFill="1" applyBorder="1"/>
    <xf numFmtId="0" fontId="0" fillId="4" borderId="9" xfId="0" applyFill="1" applyBorder="1"/>
    <xf numFmtId="0" fontId="8" fillId="4" borderId="9" xfId="0" applyFont="1" applyFill="1" applyBorder="1" applyAlignment="1">
      <alignment vertical="top"/>
    </xf>
    <xf numFmtId="0" fontId="13" fillId="4" borderId="9" xfId="0" applyFont="1" applyFill="1" applyBorder="1" applyAlignment="1">
      <alignment vertical="top"/>
    </xf>
    <xf numFmtId="0" fontId="0" fillId="2" borderId="0" xfId="0" applyFill="1"/>
    <xf numFmtId="0" fontId="8" fillId="2" borderId="0" xfId="0" applyFont="1" applyFill="1"/>
    <xf numFmtId="0" fontId="0" fillId="2" borderId="0" xfId="0" applyFill="1" applyBorder="1"/>
    <xf numFmtId="0" fontId="8" fillId="2" borderId="0" xfId="0" applyFont="1" applyFill="1" applyBorder="1"/>
    <xf numFmtId="0" fontId="9" fillId="2" borderId="0" xfId="0" applyFont="1" applyFill="1" applyBorder="1"/>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10" fillId="2" borderId="12" xfId="0" applyFont="1" applyFill="1" applyBorder="1" applyAlignment="1">
      <alignment vertical="top" wrapText="1"/>
    </xf>
    <xf numFmtId="0" fontId="10" fillId="2" borderId="0" xfId="0" applyFont="1" applyFill="1" applyBorder="1" applyAlignment="1">
      <alignment vertical="top" wrapText="1"/>
    </xf>
    <xf numFmtId="0" fontId="7" fillId="2" borderId="0" xfId="0" applyFont="1" applyFill="1" applyBorder="1"/>
    <xf numFmtId="0" fontId="3" fillId="2" borderId="0" xfId="0" applyFont="1" applyFill="1" applyBorder="1"/>
    <xf numFmtId="0" fontId="10" fillId="2" borderId="0" xfId="0" applyFont="1" applyFill="1" applyBorder="1"/>
    <xf numFmtId="0" fontId="3" fillId="2" borderId="0" xfId="0" applyFont="1" applyFill="1" applyBorder="1" applyAlignment="1">
      <alignment horizontal="left" indent="1"/>
    </xf>
    <xf numFmtId="0" fontId="7" fillId="2" borderId="0" xfId="0" applyFont="1" applyFill="1" applyBorder="1" applyAlignment="1"/>
    <xf numFmtId="0" fontId="8" fillId="2" borderId="0" xfId="0" applyFont="1" applyFill="1" applyBorder="1" applyAlignment="1">
      <alignment vertical="top"/>
    </xf>
    <xf numFmtId="0" fontId="9" fillId="2" borderId="11" xfId="0" applyFont="1" applyFill="1" applyBorder="1" applyAlignment="1">
      <alignment vertical="top" wrapText="1"/>
    </xf>
    <xf numFmtId="0" fontId="2" fillId="2" borderId="0" xfId="0" applyFont="1" applyFill="1" applyBorder="1"/>
    <xf numFmtId="0" fontId="9" fillId="2" borderId="0" xfId="0" applyFont="1" applyFill="1" applyBorder="1" applyAlignment="1">
      <alignment vertical="top" wrapText="1"/>
    </xf>
    <xf numFmtId="0" fontId="11" fillId="2" borderId="0" xfId="0" applyFont="1" applyFill="1" applyBorder="1"/>
    <xf numFmtId="0" fontId="12" fillId="2" borderId="0" xfId="0" applyFont="1" applyFill="1" applyBorder="1"/>
    <xf numFmtId="0" fontId="5" fillId="2" borderId="0" xfId="0" applyFont="1" applyFill="1" applyBorder="1" applyAlignment="1">
      <alignment horizontal="left" indent="1"/>
    </xf>
    <xf numFmtId="0" fontId="14" fillId="2" borderId="0" xfId="0" applyFont="1" applyFill="1" applyBorder="1" applyAlignment="1">
      <alignment vertical="top" wrapText="1"/>
    </xf>
    <xf numFmtId="0" fontId="11" fillId="2" borderId="13" xfId="0" applyFont="1" applyFill="1" applyBorder="1" applyAlignment="1">
      <alignment vertical="top" wrapText="1"/>
    </xf>
    <xf numFmtId="0" fontId="14" fillId="2" borderId="14" xfId="0" applyFont="1" applyFill="1" applyBorder="1" applyAlignment="1">
      <alignment vertical="top" wrapText="1"/>
    </xf>
    <xf numFmtId="0" fontId="12" fillId="2" borderId="15" xfId="0" applyFont="1" applyFill="1" applyBorder="1" applyAlignment="1">
      <alignment vertical="top" wrapText="1"/>
    </xf>
    <xf numFmtId="0" fontId="5" fillId="2" borderId="0" xfId="0" applyFont="1" applyFill="1" applyBorder="1" applyAlignment="1">
      <alignment horizontal="left" indent="2"/>
    </xf>
    <xf numFmtId="0" fontId="14" fillId="2" borderId="0" xfId="0" applyFont="1" applyFill="1" applyBorder="1"/>
    <xf numFmtId="0" fontId="8" fillId="2" borderId="0" xfId="0" applyFont="1" applyFill="1" applyAlignment="1">
      <alignment shrinkToFit="1"/>
    </xf>
    <xf numFmtId="0" fontId="8" fillId="2" borderId="0" xfId="0" applyFont="1" applyFill="1" applyAlignment="1">
      <alignment horizontal="center" wrapText="1" shrinkToFit="1"/>
    </xf>
    <xf numFmtId="0" fontId="15" fillId="2" borderId="0" xfId="0" applyFont="1" applyFill="1" applyAlignment="1">
      <alignment shrinkToFit="1"/>
    </xf>
    <xf numFmtId="0" fontId="15" fillId="2" borderId="0" xfId="0" applyFont="1" applyFill="1" applyAlignment="1">
      <alignment wrapText="1"/>
    </xf>
    <xf numFmtId="0" fontId="15" fillId="2" borderId="0" xfId="0" applyFont="1" applyFill="1"/>
    <xf numFmtId="2" fontId="15" fillId="2" borderId="0" xfId="0" applyNumberFormat="1" applyFont="1" applyFill="1" applyAlignment="1">
      <alignment shrinkToFit="1"/>
    </xf>
    <xf numFmtId="2" fontId="15" fillId="2" borderId="0" xfId="0" applyNumberFormat="1" applyFont="1" applyFill="1"/>
    <xf numFmtId="0" fontId="3" fillId="2" borderId="0" xfId="0" applyFont="1" applyFill="1" applyAlignment="1">
      <alignment wrapText="1" shrinkToFit="1"/>
    </xf>
    <xf numFmtId="2" fontId="3" fillId="2" borderId="0" xfId="0" applyNumberFormat="1" applyFont="1" applyFill="1" applyAlignment="1">
      <alignment shrinkToFit="1"/>
    </xf>
    <xf numFmtId="0" fontId="3" fillId="2" borderId="0" xfId="0" applyFont="1" applyFill="1" applyAlignment="1">
      <alignment wrapText="1"/>
    </xf>
    <xf numFmtId="2" fontId="3" fillId="2" borderId="0" xfId="0" applyNumberFormat="1" applyFont="1" applyFill="1"/>
    <xf numFmtId="0" fontId="3" fillId="2" borderId="0" xfId="0" applyFont="1" applyFill="1"/>
    <xf numFmtId="2" fontId="3" fillId="2" borderId="0" xfId="0" applyNumberFormat="1" applyFont="1" applyFill="1" applyAlignment="1"/>
    <xf numFmtId="0" fontId="15" fillId="2" borderId="0" xfId="0" applyFont="1" applyFill="1" applyAlignment="1">
      <alignment wrapText="1" shrinkToFit="1"/>
    </xf>
    <xf numFmtId="2" fontId="15" fillId="2" borderId="0" xfId="0" applyNumberFormat="1" applyFont="1" applyFill="1" applyAlignment="1"/>
    <xf numFmtId="2" fontId="3" fillId="2" borderId="0" xfId="0" applyNumberFormat="1" applyFont="1" applyFill="1" applyAlignment="1">
      <alignment horizontal="left" indent="4"/>
    </xf>
    <xf numFmtId="2" fontId="3" fillId="2" borderId="0" xfId="0" applyNumberFormat="1" applyFont="1" applyFill="1" applyAlignment="1">
      <alignment vertical="top"/>
    </xf>
    <xf numFmtId="2" fontId="3" fillId="2" borderId="0" xfId="0" applyNumberFormat="1" applyFont="1" applyFill="1" applyAlignment="1">
      <alignment horizontal="left"/>
    </xf>
    <xf numFmtId="2" fontId="15" fillId="2" borderId="0" xfId="0" applyNumberFormat="1" applyFont="1" applyFill="1" applyAlignment="1">
      <alignment wrapText="1"/>
    </xf>
    <xf numFmtId="2" fontId="15" fillId="2" borderId="0" xfId="0" applyNumberFormat="1" applyFont="1" applyFill="1" applyAlignment="1">
      <alignment horizontal="left" wrapText="1"/>
    </xf>
    <xf numFmtId="0" fontId="7" fillId="2" borderId="0" xfId="0" applyFont="1" applyFill="1" applyAlignment="1"/>
    <xf numFmtId="2" fontId="7" fillId="2" borderId="0" xfId="0" applyNumberFormat="1" applyFont="1" applyFill="1" applyAlignment="1"/>
    <xf numFmtId="2" fontId="7" fillId="2" borderId="0" xfId="0" applyNumberFormat="1" applyFont="1" applyFill="1" applyAlignment="1">
      <alignment horizontal="left"/>
    </xf>
    <xf numFmtId="2" fontId="9" fillId="2" borderId="0" xfId="0" applyNumberFormat="1" applyFont="1" applyFill="1" applyAlignment="1">
      <alignment horizontal="left"/>
    </xf>
    <xf numFmtId="0" fontId="9" fillId="2" borderId="0" xfId="0" applyFont="1" applyFill="1" applyAlignment="1"/>
    <xf numFmtId="2" fontId="9" fillId="2" borderId="0" xfId="0" applyNumberFormat="1" applyFont="1" applyFill="1" applyAlignment="1"/>
    <xf numFmtId="0" fontId="9" fillId="2" borderId="0" xfId="0" applyFont="1" applyFill="1" applyAlignment="1">
      <alignment wrapText="1"/>
    </xf>
    <xf numFmtId="2" fontId="3" fillId="2" borderId="0" xfId="0" applyNumberFormat="1" applyFont="1" applyFill="1" applyAlignment="1">
      <alignment horizontal="left" wrapText="1" shrinkToFit="1"/>
    </xf>
    <xf numFmtId="2" fontId="3" fillId="2" borderId="0" xfId="0" applyNumberFormat="1" applyFont="1" applyFill="1" applyAlignment="1">
      <alignment horizontal="left" wrapText="1"/>
    </xf>
    <xf numFmtId="2" fontId="3" fillId="2" borderId="0" xfId="0" applyNumberFormat="1" applyFont="1" applyFill="1" applyAlignment="1">
      <alignment wrapText="1"/>
    </xf>
    <xf numFmtId="2" fontId="15" fillId="2" borderId="0" xfId="0" applyNumberFormat="1" applyFont="1" applyFill="1" applyAlignment="1">
      <alignment horizontal="left" wrapText="1" shrinkToFit="1"/>
    </xf>
    <xf numFmtId="0" fontId="2" fillId="2" borderId="0" xfId="0" applyFont="1" applyFill="1" applyBorder="1" applyAlignment="1">
      <alignment wrapText="1"/>
    </xf>
    <xf numFmtId="2" fontId="3" fillId="2" borderId="0" xfId="0" applyNumberFormat="1" applyFont="1" applyFill="1" applyBorder="1" applyAlignment="1">
      <alignment horizontal="left" wrapText="1" shrinkToFit="1"/>
    </xf>
    <xf numFmtId="0" fontId="3" fillId="2" borderId="0" xfId="0" applyFont="1" applyFill="1" applyBorder="1" applyAlignment="1">
      <alignment wrapText="1"/>
    </xf>
    <xf numFmtId="2" fontId="3" fillId="2" borderId="0" xfId="0" applyNumberFormat="1" applyFont="1" applyFill="1" applyBorder="1" applyAlignment="1">
      <alignment horizontal="left" wrapText="1"/>
    </xf>
    <xf numFmtId="2" fontId="3" fillId="2" borderId="0" xfId="0" applyNumberFormat="1" applyFont="1" applyFill="1" applyBorder="1" applyAlignment="1">
      <alignment wrapText="1"/>
    </xf>
    <xf numFmtId="0" fontId="3" fillId="2" borderId="0" xfId="0" applyFont="1" applyFill="1" applyBorder="1" applyAlignment="1"/>
    <xf numFmtId="0" fontId="17" fillId="2" borderId="18" xfId="3" applyFont="1" applyFill="1" applyBorder="1" applyAlignment="1" applyProtection="1"/>
    <xf numFmtId="2" fontId="3" fillId="2" borderId="19" xfId="0" applyNumberFormat="1" applyFont="1" applyFill="1" applyBorder="1" applyAlignment="1">
      <alignment horizontal="left" wrapText="1"/>
    </xf>
    <xf numFmtId="0" fontId="3" fillId="2" borderId="19" xfId="0" applyFont="1" applyFill="1" applyBorder="1" applyAlignment="1">
      <alignment wrapText="1"/>
    </xf>
    <xf numFmtId="2" fontId="3" fillId="2" borderId="19" xfId="0" applyNumberFormat="1" applyFont="1" applyFill="1" applyBorder="1" applyAlignment="1">
      <alignment wrapText="1"/>
    </xf>
    <xf numFmtId="0" fontId="3" fillId="2" borderId="0" xfId="0" quotePrefix="1" applyNumberFormat="1" applyFont="1" applyFill="1" applyAlignment="1">
      <alignment wrapText="1"/>
    </xf>
    <xf numFmtId="0" fontId="2" fillId="2" borderId="0" xfId="0" applyFont="1" applyFill="1" applyBorder="1" applyAlignment="1">
      <alignment wrapText="1" shrinkToFit="1"/>
    </xf>
    <xf numFmtId="0" fontId="3" fillId="2" borderId="0" xfId="0" applyFont="1" applyFill="1" applyBorder="1" applyAlignment="1">
      <alignment wrapText="1" shrinkToFit="1"/>
    </xf>
    <xf numFmtId="0" fontId="19" fillId="2" borderId="0" xfId="0" applyFont="1" applyFill="1" applyBorder="1" applyAlignment="1">
      <alignment wrapText="1"/>
    </xf>
    <xf numFmtId="0" fontId="20" fillId="2" borderId="0" xfId="0" applyFont="1" applyFill="1" applyBorder="1" applyAlignment="1">
      <alignment vertical="top" wrapText="1"/>
    </xf>
    <xf numFmtId="2" fontId="20" fillId="2" borderId="0" xfId="0" applyNumberFormat="1" applyFont="1" applyFill="1" applyBorder="1" applyAlignment="1">
      <alignment horizontal="left" wrapText="1"/>
    </xf>
    <xf numFmtId="2" fontId="20" fillId="2" borderId="0" xfId="0" applyNumberFormat="1" applyFont="1" applyFill="1" applyBorder="1" applyAlignment="1">
      <alignment horizontal="left" vertical="top" wrapText="1"/>
    </xf>
    <xf numFmtId="0" fontId="3" fillId="2" borderId="0" xfId="0" applyFont="1" applyFill="1" applyAlignment="1"/>
    <xf numFmtId="2" fontId="20" fillId="2" borderId="0" xfId="0" applyNumberFormat="1" applyFont="1" applyFill="1" applyBorder="1" applyAlignment="1">
      <alignment horizontal="left"/>
    </xf>
    <xf numFmtId="0" fontId="20" fillId="2" borderId="0" xfId="0" applyFont="1" applyFill="1" applyBorder="1" applyAlignment="1"/>
    <xf numFmtId="2" fontId="20" fillId="2" borderId="0" xfId="0" applyNumberFormat="1" applyFont="1" applyFill="1" applyBorder="1" applyAlignment="1"/>
    <xf numFmtId="0" fontId="17" fillId="2" borderId="0" xfId="3" applyFont="1" applyFill="1" applyAlignment="1" applyProtection="1">
      <alignment wrapText="1"/>
    </xf>
    <xf numFmtId="2" fontId="20" fillId="2" borderId="0" xfId="0" applyNumberFormat="1" applyFont="1" applyFill="1" applyBorder="1" applyAlignment="1">
      <alignment vertical="top" wrapText="1"/>
    </xf>
    <xf numFmtId="0" fontId="2" fillId="2" borderId="0" xfId="0" applyFont="1" applyFill="1" applyAlignment="1">
      <alignment wrapText="1" shrinkToFit="1"/>
    </xf>
    <xf numFmtId="2" fontId="9" fillId="2" borderId="0" xfId="0" applyNumberFormat="1" applyFont="1" applyFill="1" applyBorder="1" applyAlignment="1">
      <alignment horizontal="left" wrapText="1"/>
    </xf>
    <xf numFmtId="0" fontId="9" fillId="2" borderId="0" xfId="0" applyFont="1" applyFill="1" applyBorder="1" applyAlignment="1">
      <alignment wrapText="1"/>
    </xf>
    <xf numFmtId="2" fontId="9" fillId="2" borderId="0" xfId="0" applyNumberFormat="1" applyFont="1" applyFill="1" applyBorder="1" applyAlignment="1">
      <alignment wrapText="1"/>
    </xf>
    <xf numFmtId="0" fontId="17" fillId="2" borderId="0" xfId="3" applyFont="1" applyFill="1" applyBorder="1" applyAlignment="1" applyProtection="1"/>
    <xf numFmtId="0" fontId="2" fillId="2" borderId="0" xfId="0" applyFont="1" applyFill="1" applyBorder="1" applyAlignment="1"/>
    <xf numFmtId="2" fontId="3" fillId="2" borderId="0" xfId="0" applyNumberFormat="1" applyFont="1" applyFill="1" applyBorder="1" applyAlignment="1">
      <alignment horizontal="left" shrinkToFit="1"/>
    </xf>
    <xf numFmtId="2" fontId="3" fillId="2" borderId="0" xfId="0" applyNumberFormat="1" applyFont="1" applyFill="1" applyBorder="1" applyAlignment="1">
      <alignment horizontal="left"/>
    </xf>
    <xf numFmtId="2" fontId="3" fillId="2" borderId="0" xfId="0" applyNumberFormat="1" applyFont="1" applyFill="1" applyBorder="1" applyAlignment="1"/>
    <xf numFmtId="0" fontId="3" fillId="2" borderId="0" xfId="0" applyFont="1" applyFill="1" applyAlignment="1">
      <alignment horizontal="left" wrapText="1" shrinkToFit="1"/>
    </xf>
    <xf numFmtId="0" fontId="3" fillId="2" borderId="0" xfId="0" applyFont="1" applyFill="1" applyAlignment="1">
      <alignment horizontal="left" wrapText="1"/>
    </xf>
    <xf numFmtId="0" fontId="15" fillId="2" borderId="0" xfId="0" applyFont="1" applyFill="1" applyAlignment="1">
      <alignment horizontal="left" wrapText="1" shrinkToFit="1"/>
    </xf>
    <xf numFmtId="0" fontId="15" fillId="2" borderId="0" xfId="0" applyFont="1" applyFill="1" applyAlignment="1">
      <alignment horizontal="left" wrapText="1"/>
    </xf>
    <xf numFmtId="2" fontId="8" fillId="2" borderId="0" xfId="0" applyNumberFormat="1" applyFont="1" applyFill="1"/>
    <xf numFmtId="0" fontId="3" fillId="5" borderId="2" xfId="0" applyFont="1" applyFill="1" applyBorder="1" applyAlignment="1">
      <alignment wrapText="1"/>
    </xf>
    <xf numFmtId="0" fontId="6" fillId="5" borderId="6" xfId="0" applyFont="1" applyFill="1" applyBorder="1" applyAlignment="1">
      <alignment wrapText="1"/>
    </xf>
    <xf numFmtId="0" fontId="2" fillId="0" borderId="7" xfId="0" applyFont="1" applyFill="1" applyBorder="1" applyAlignment="1">
      <alignment vertical="top"/>
    </xf>
    <xf numFmtId="0" fontId="3" fillId="0" borderId="7" xfId="0" applyFont="1" applyFill="1" applyBorder="1" applyAlignment="1">
      <alignment vertical="top" wrapText="1"/>
    </xf>
    <xf numFmtId="0" fontId="24" fillId="0" borderId="7" xfId="0" applyFont="1" applyFill="1" applyBorder="1" applyAlignment="1">
      <alignment vertical="top" wrapText="1"/>
    </xf>
    <xf numFmtId="0" fontId="0" fillId="0" borderId="7" xfId="0" applyFill="1" applyBorder="1" applyAlignment="1">
      <alignment vertical="top"/>
    </xf>
    <xf numFmtId="0" fontId="7" fillId="2" borderId="0" xfId="0" applyFont="1" applyFill="1"/>
    <xf numFmtId="0" fontId="2" fillId="2" borderId="0" xfId="0" applyFont="1" applyFill="1"/>
    <xf numFmtId="0" fontId="2" fillId="2" borderId="20" xfId="0" applyFont="1" applyFill="1" applyBorder="1"/>
    <xf numFmtId="164" fontId="3" fillId="2" borderId="0" xfId="1" applyNumberFormat="1" applyFont="1" applyFill="1"/>
    <xf numFmtId="164" fontId="3" fillId="2" borderId="0" xfId="0" applyNumberFormat="1" applyFont="1" applyFill="1"/>
    <xf numFmtId="164" fontId="3" fillId="2" borderId="0" xfId="4" applyNumberFormat="1" applyFont="1" applyFill="1"/>
    <xf numFmtId="164" fontId="2" fillId="2" borderId="0" xfId="1" applyNumberFormat="1" applyFont="1" applyFill="1"/>
    <xf numFmtId="165" fontId="3" fillId="2" borderId="0" xfId="2" applyNumberFormat="1" applyFont="1" applyFill="1"/>
    <xf numFmtId="165" fontId="3" fillId="2" borderId="0" xfId="0" applyNumberFormat="1" applyFont="1" applyFill="1"/>
    <xf numFmtId="165" fontId="2" fillId="2" borderId="20" xfId="0" applyNumberFormat="1" applyFont="1" applyFill="1" applyBorder="1"/>
    <xf numFmtId="0" fontId="3" fillId="2" borderId="0" xfId="0" applyFont="1" applyFill="1" applyAlignment="1">
      <alignment horizontal="right"/>
    </xf>
    <xf numFmtId="164" fontId="2" fillId="2" borderId="20" xfId="0" applyNumberFormat="1" applyFont="1" applyFill="1" applyBorder="1"/>
    <xf numFmtId="0" fontId="2" fillId="4" borderId="7" xfId="0" applyFont="1" applyFill="1" applyBorder="1" applyAlignment="1">
      <alignment horizontal="right"/>
    </xf>
    <xf numFmtId="9" fontId="2" fillId="2" borderId="20" xfId="2" applyFont="1" applyFill="1" applyBorder="1"/>
    <xf numFmtId="9" fontId="2" fillId="2" borderId="20" xfId="0" applyNumberFormat="1" applyFont="1" applyFill="1" applyBorder="1"/>
    <xf numFmtId="0" fontId="3" fillId="2" borderId="19" xfId="0" applyFont="1" applyFill="1" applyBorder="1"/>
    <xf numFmtId="0" fontId="3" fillId="2" borderId="0" xfId="4" applyFont="1" applyFill="1" applyBorder="1" applyAlignment="1">
      <alignment wrapText="1"/>
    </xf>
    <xf numFmtId="0" fontId="10" fillId="2" borderId="0" xfId="0" applyFont="1" applyFill="1"/>
    <xf numFmtId="164" fontId="10" fillId="2" borderId="0" xfId="0" applyNumberFormat="1" applyFont="1" applyFill="1"/>
    <xf numFmtId="0" fontId="3" fillId="5" borderId="4" xfId="0" applyFont="1" applyFill="1" applyBorder="1" applyAlignment="1">
      <alignment wrapText="1"/>
    </xf>
    <xf numFmtId="0" fontId="4" fillId="2" borderId="0" xfId="0" applyFont="1" applyFill="1" applyBorder="1"/>
    <xf numFmtId="0" fontId="4" fillId="2" borderId="0" xfId="0" applyFont="1" applyFill="1" applyBorder="1" applyAlignment="1">
      <alignment wrapText="1"/>
    </xf>
    <xf numFmtId="0" fontId="6" fillId="2" borderId="0" xfId="0" applyFont="1" applyFill="1" applyBorder="1"/>
    <xf numFmtId="0" fontId="2" fillId="2" borderId="1" xfId="0" applyFont="1" applyFill="1" applyBorder="1"/>
    <xf numFmtId="0" fontId="24" fillId="2" borderId="2" xfId="0" applyFont="1" applyFill="1" applyBorder="1" applyAlignment="1">
      <alignment wrapText="1"/>
    </xf>
    <xf numFmtId="0" fontId="2" fillId="2" borderId="3" xfId="0" applyFont="1" applyFill="1" applyBorder="1"/>
    <xf numFmtId="14" fontId="24" fillId="2" borderId="4" xfId="0" applyNumberFormat="1" applyFont="1" applyFill="1" applyBorder="1" applyAlignment="1">
      <alignment horizontal="left" wrapText="1"/>
    </xf>
    <xf numFmtId="0" fontId="2" fillId="2" borderId="5" xfId="0" applyFont="1" applyFill="1" applyBorder="1"/>
    <xf numFmtId="0" fontId="3" fillId="2" borderId="6" xfId="0" applyFont="1" applyFill="1" applyBorder="1" applyAlignment="1">
      <alignment wrapText="1"/>
    </xf>
    <xf numFmtId="0" fontId="3" fillId="2" borderId="2" xfId="0" applyFont="1" applyFill="1" applyBorder="1" applyAlignment="1">
      <alignment wrapText="1"/>
    </xf>
    <xf numFmtId="0" fontId="6" fillId="2" borderId="6" xfId="0" applyFont="1" applyFill="1" applyBorder="1" applyAlignment="1">
      <alignment wrapText="1"/>
    </xf>
    <xf numFmtId="0" fontId="4" fillId="6" borderId="2" xfId="0" applyFont="1" applyFill="1" applyBorder="1" applyAlignment="1">
      <alignment wrapText="1"/>
    </xf>
    <xf numFmtId="0" fontId="5" fillId="6" borderId="6" xfId="0" applyFont="1" applyFill="1" applyBorder="1" applyAlignment="1">
      <alignment wrapText="1"/>
    </xf>
    <xf numFmtId="0" fontId="3" fillId="2" borderId="0" xfId="0" applyFont="1" applyFill="1" applyBorder="1" applyAlignment="1">
      <alignment vertical="top"/>
    </xf>
    <xf numFmtId="0" fontId="6" fillId="2" borderId="0" xfId="0" applyFont="1" applyFill="1" applyBorder="1" applyAlignment="1">
      <alignment wrapText="1"/>
    </xf>
    <xf numFmtId="0" fontId="6" fillId="2" borderId="0" xfId="0" applyFont="1" applyFill="1" applyBorder="1" applyAlignment="1">
      <alignment vertical="top"/>
    </xf>
    <xf numFmtId="0" fontId="2" fillId="2" borderId="10" xfId="0" applyFont="1" applyFill="1" applyBorder="1" applyAlignment="1">
      <alignment vertical="top"/>
    </xf>
    <xf numFmtId="0" fontId="6" fillId="2" borderId="12" xfId="0" applyFont="1" applyFill="1" applyBorder="1"/>
    <xf numFmtId="0" fontId="2" fillId="5" borderId="11" xfId="0" applyFont="1" applyFill="1" applyBorder="1" applyAlignment="1">
      <alignment vertical="top"/>
    </xf>
    <xf numFmtId="0" fontId="6" fillId="5" borderId="12" xfId="0" applyFont="1" applyFill="1" applyBorder="1" applyAlignment="1">
      <alignment vertical="top"/>
    </xf>
    <xf numFmtId="0" fontId="6" fillId="2" borderId="12" xfId="0" applyFont="1" applyFill="1" applyBorder="1" applyAlignment="1">
      <alignment vertical="top"/>
    </xf>
    <xf numFmtId="0" fontId="2" fillId="5" borderId="10" xfId="0" applyFont="1" applyFill="1" applyBorder="1" applyAlignment="1">
      <alignment vertical="top"/>
    </xf>
    <xf numFmtId="0" fontId="4" fillId="6" borderId="10" xfId="0" applyFont="1" applyFill="1" applyBorder="1" applyAlignment="1">
      <alignment vertical="top"/>
    </xf>
    <xf numFmtId="0" fontId="5" fillId="6" borderId="12" xfId="0" applyFont="1" applyFill="1" applyBorder="1" applyAlignment="1">
      <alignment vertical="top"/>
    </xf>
    <xf numFmtId="0" fontId="3" fillId="2" borderId="2" xfId="0" applyFont="1" applyFill="1" applyBorder="1" applyAlignment="1">
      <alignment vertical="top" wrapText="1"/>
    </xf>
    <xf numFmtId="3" fontId="3" fillId="4" borderId="0" xfId="0" applyNumberFormat="1" applyFont="1" applyFill="1"/>
    <xf numFmtId="3" fontId="3" fillId="2" borderId="0" xfId="0" applyNumberFormat="1" applyFont="1" applyFill="1"/>
    <xf numFmtId="164" fontId="2" fillId="2" borderId="20" xfId="4" applyNumberFormat="1" applyFont="1" applyFill="1" applyBorder="1"/>
    <xf numFmtId="164" fontId="3" fillId="4" borderId="0" xfId="6" applyNumberFormat="1" applyFont="1" applyFill="1"/>
    <xf numFmtId="164" fontId="3" fillId="2" borderId="0" xfId="6" applyNumberFormat="1" applyFont="1" applyFill="1"/>
    <xf numFmtId="165" fontId="3" fillId="2" borderId="0" xfId="5" applyNumberFormat="1" applyFont="1" applyFill="1"/>
    <xf numFmtId="3" fontId="3" fillId="2" borderId="0" xfId="0" applyNumberFormat="1" applyFont="1" applyFill="1" applyBorder="1"/>
    <xf numFmtId="164" fontId="3" fillId="2" borderId="0" xfId="0" applyNumberFormat="1" applyFont="1" applyFill="1" applyBorder="1"/>
    <xf numFmtId="3" fontId="24" fillId="2" borderId="0" xfId="0" applyNumberFormat="1" applyFont="1" applyFill="1" applyBorder="1"/>
    <xf numFmtId="166" fontId="3" fillId="2" borderId="0" xfId="1" applyNumberFormat="1" applyFont="1" applyFill="1"/>
    <xf numFmtId="166" fontId="3" fillId="3" borderId="0" xfId="1" applyNumberFormat="1" applyFont="1" applyFill="1"/>
  </cellXfs>
  <cellStyles count="7">
    <cellStyle name="Comma" xfId="1" builtinId="3"/>
    <cellStyle name="Comma 5" xfId="6" xr:uid="{00000000-0005-0000-0000-000001000000}"/>
    <cellStyle name="Hyperlink" xfId="3" builtinId="8"/>
    <cellStyle name="Normal" xfId="0" builtinId="0"/>
    <cellStyle name="Normal 17" xfId="4" xr:uid="{00000000-0005-0000-0000-000004000000}"/>
    <cellStyle name="Percent" xfId="2" builtinId="5"/>
    <cellStyle name="Percent 3" xfId="5"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29"/>
  <sheetViews>
    <sheetView tabSelected="1" zoomScale="80" zoomScaleNormal="80" workbookViewId="0"/>
  </sheetViews>
  <sheetFormatPr defaultRowHeight="14.5" x14ac:dyDescent="0.35"/>
  <cols>
    <col min="1" max="2" width="9.1796875" style="71"/>
    <col min="3" max="3" width="25.81640625" style="71" customWidth="1"/>
    <col min="4" max="4" width="61.26953125" style="71" customWidth="1"/>
    <col min="5" max="5" width="48.81640625" style="71" customWidth="1"/>
    <col min="6" max="258" width="9.1796875" style="71"/>
    <col min="259" max="259" width="25.81640625" style="71" customWidth="1"/>
    <col min="260" max="260" width="48.1796875" style="71" customWidth="1"/>
    <col min="261" max="261" width="48.81640625" style="71" customWidth="1"/>
    <col min="262" max="514" width="9.1796875" style="71"/>
    <col min="515" max="515" width="25.81640625" style="71" customWidth="1"/>
    <col min="516" max="516" width="48.1796875" style="71" customWidth="1"/>
    <col min="517" max="517" width="48.81640625" style="71" customWidth="1"/>
    <col min="518" max="770" width="9.1796875" style="71"/>
    <col min="771" max="771" width="25.81640625" style="71" customWidth="1"/>
    <col min="772" max="772" width="48.1796875" style="71" customWidth="1"/>
    <col min="773" max="773" width="48.81640625" style="71" customWidth="1"/>
    <col min="774" max="1026" width="9.1796875" style="71"/>
    <col min="1027" max="1027" width="25.81640625" style="71" customWidth="1"/>
    <col min="1028" max="1028" width="48.1796875" style="71" customWidth="1"/>
    <col min="1029" max="1029" width="48.81640625" style="71" customWidth="1"/>
    <col min="1030" max="1282" width="9.1796875" style="71"/>
    <col min="1283" max="1283" width="25.81640625" style="71" customWidth="1"/>
    <col min="1284" max="1284" width="48.1796875" style="71" customWidth="1"/>
    <col min="1285" max="1285" width="48.81640625" style="71" customWidth="1"/>
    <col min="1286" max="1538" width="9.1796875" style="71"/>
    <col min="1539" max="1539" width="25.81640625" style="71" customWidth="1"/>
    <col min="1540" max="1540" width="48.1796875" style="71" customWidth="1"/>
    <col min="1541" max="1541" width="48.81640625" style="71" customWidth="1"/>
    <col min="1542" max="1794" width="9.1796875" style="71"/>
    <col min="1795" max="1795" width="25.81640625" style="71" customWidth="1"/>
    <col min="1796" max="1796" width="48.1796875" style="71" customWidth="1"/>
    <col min="1797" max="1797" width="48.81640625" style="71" customWidth="1"/>
    <col min="1798" max="2050" width="9.1796875" style="71"/>
    <col min="2051" max="2051" width="25.81640625" style="71" customWidth="1"/>
    <col min="2052" max="2052" width="48.1796875" style="71" customWidth="1"/>
    <col min="2053" max="2053" width="48.81640625" style="71" customWidth="1"/>
    <col min="2054" max="2306" width="9.1796875" style="71"/>
    <col min="2307" max="2307" width="25.81640625" style="71" customWidth="1"/>
    <col min="2308" max="2308" width="48.1796875" style="71" customWidth="1"/>
    <col min="2309" max="2309" width="48.81640625" style="71" customWidth="1"/>
    <col min="2310" max="2562" width="9.1796875" style="71"/>
    <col min="2563" max="2563" width="25.81640625" style="71" customWidth="1"/>
    <col min="2564" max="2564" width="48.1796875" style="71" customWidth="1"/>
    <col min="2565" max="2565" width="48.81640625" style="71" customWidth="1"/>
    <col min="2566" max="2818" width="9.1796875" style="71"/>
    <col min="2819" max="2819" width="25.81640625" style="71" customWidth="1"/>
    <col min="2820" max="2820" width="48.1796875" style="71" customWidth="1"/>
    <col min="2821" max="2821" width="48.81640625" style="71" customWidth="1"/>
    <col min="2822" max="3074" width="9.1796875" style="71"/>
    <col min="3075" max="3075" width="25.81640625" style="71" customWidth="1"/>
    <col min="3076" max="3076" width="48.1796875" style="71" customWidth="1"/>
    <col min="3077" max="3077" width="48.81640625" style="71" customWidth="1"/>
    <col min="3078" max="3330" width="9.1796875" style="71"/>
    <col min="3331" max="3331" width="25.81640625" style="71" customWidth="1"/>
    <col min="3332" max="3332" width="48.1796875" style="71" customWidth="1"/>
    <col min="3333" max="3333" width="48.81640625" style="71" customWidth="1"/>
    <col min="3334" max="3586" width="9.1796875" style="71"/>
    <col min="3587" max="3587" width="25.81640625" style="71" customWidth="1"/>
    <col min="3588" max="3588" width="48.1796875" style="71" customWidth="1"/>
    <col min="3589" max="3589" width="48.81640625" style="71" customWidth="1"/>
    <col min="3590" max="3842" width="9.1796875" style="71"/>
    <col min="3843" max="3843" width="25.81640625" style="71" customWidth="1"/>
    <col min="3844" max="3844" width="48.1796875" style="71" customWidth="1"/>
    <col min="3845" max="3845" width="48.81640625" style="71" customWidth="1"/>
    <col min="3846" max="4098" width="9.1796875" style="71"/>
    <col min="4099" max="4099" width="25.81640625" style="71" customWidth="1"/>
    <col min="4100" max="4100" width="48.1796875" style="71" customWidth="1"/>
    <col min="4101" max="4101" width="48.81640625" style="71" customWidth="1"/>
    <col min="4102" max="4354" width="9.1796875" style="71"/>
    <col min="4355" max="4355" width="25.81640625" style="71" customWidth="1"/>
    <col min="4356" max="4356" width="48.1796875" style="71" customWidth="1"/>
    <col min="4357" max="4357" width="48.81640625" style="71" customWidth="1"/>
    <col min="4358" max="4610" width="9.1796875" style="71"/>
    <col min="4611" max="4611" width="25.81640625" style="71" customWidth="1"/>
    <col min="4612" max="4612" width="48.1796875" style="71" customWidth="1"/>
    <col min="4613" max="4613" width="48.81640625" style="71" customWidth="1"/>
    <col min="4614" max="4866" width="9.1796875" style="71"/>
    <col min="4867" max="4867" width="25.81640625" style="71" customWidth="1"/>
    <col min="4868" max="4868" width="48.1796875" style="71" customWidth="1"/>
    <col min="4869" max="4869" width="48.81640625" style="71" customWidth="1"/>
    <col min="4870" max="5122" width="9.1796875" style="71"/>
    <col min="5123" max="5123" width="25.81640625" style="71" customWidth="1"/>
    <col min="5124" max="5124" width="48.1796875" style="71" customWidth="1"/>
    <col min="5125" max="5125" width="48.81640625" style="71" customWidth="1"/>
    <col min="5126" max="5378" width="9.1796875" style="71"/>
    <col min="5379" max="5379" width="25.81640625" style="71" customWidth="1"/>
    <col min="5380" max="5380" width="48.1796875" style="71" customWidth="1"/>
    <col min="5381" max="5381" width="48.81640625" style="71" customWidth="1"/>
    <col min="5382" max="5634" width="9.1796875" style="71"/>
    <col min="5635" max="5635" width="25.81640625" style="71" customWidth="1"/>
    <col min="5636" max="5636" width="48.1796875" style="71" customWidth="1"/>
    <col min="5637" max="5637" width="48.81640625" style="71" customWidth="1"/>
    <col min="5638" max="5890" width="9.1796875" style="71"/>
    <col min="5891" max="5891" width="25.81640625" style="71" customWidth="1"/>
    <col min="5892" max="5892" width="48.1796875" style="71" customWidth="1"/>
    <col min="5893" max="5893" width="48.81640625" style="71" customWidth="1"/>
    <col min="5894" max="6146" width="9.1796875" style="71"/>
    <col min="6147" max="6147" width="25.81640625" style="71" customWidth="1"/>
    <col min="6148" max="6148" width="48.1796875" style="71" customWidth="1"/>
    <col min="6149" max="6149" width="48.81640625" style="71" customWidth="1"/>
    <col min="6150" max="6402" width="9.1796875" style="71"/>
    <col min="6403" max="6403" width="25.81640625" style="71" customWidth="1"/>
    <col min="6404" max="6404" width="48.1796875" style="71" customWidth="1"/>
    <col min="6405" max="6405" width="48.81640625" style="71" customWidth="1"/>
    <col min="6406" max="6658" width="9.1796875" style="71"/>
    <col min="6659" max="6659" width="25.81640625" style="71" customWidth="1"/>
    <col min="6660" max="6660" width="48.1796875" style="71" customWidth="1"/>
    <col min="6661" max="6661" width="48.81640625" style="71" customWidth="1"/>
    <col min="6662" max="6914" width="9.1796875" style="71"/>
    <col min="6915" max="6915" width="25.81640625" style="71" customWidth="1"/>
    <col min="6916" max="6916" width="48.1796875" style="71" customWidth="1"/>
    <col min="6917" max="6917" width="48.81640625" style="71" customWidth="1"/>
    <col min="6918" max="7170" width="9.1796875" style="71"/>
    <col min="7171" max="7171" width="25.81640625" style="71" customWidth="1"/>
    <col min="7172" max="7172" width="48.1796875" style="71" customWidth="1"/>
    <col min="7173" max="7173" width="48.81640625" style="71" customWidth="1"/>
    <col min="7174" max="7426" width="9.1796875" style="71"/>
    <col min="7427" max="7427" width="25.81640625" style="71" customWidth="1"/>
    <col min="7428" max="7428" width="48.1796875" style="71" customWidth="1"/>
    <col min="7429" max="7429" width="48.81640625" style="71" customWidth="1"/>
    <col min="7430" max="7682" width="9.1796875" style="71"/>
    <col min="7683" max="7683" width="25.81640625" style="71" customWidth="1"/>
    <col min="7684" max="7684" width="48.1796875" style="71" customWidth="1"/>
    <col min="7685" max="7685" width="48.81640625" style="71" customWidth="1"/>
    <col min="7686" max="7938" width="9.1796875" style="71"/>
    <col min="7939" max="7939" width="25.81640625" style="71" customWidth="1"/>
    <col min="7940" max="7940" width="48.1796875" style="71" customWidth="1"/>
    <col min="7941" max="7941" width="48.81640625" style="71" customWidth="1"/>
    <col min="7942" max="8194" width="9.1796875" style="71"/>
    <col min="8195" max="8195" width="25.81640625" style="71" customWidth="1"/>
    <col min="8196" max="8196" width="48.1796875" style="71" customWidth="1"/>
    <col min="8197" max="8197" width="48.81640625" style="71" customWidth="1"/>
    <col min="8198" max="8450" width="9.1796875" style="71"/>
    <col min="8451" max="8451" width="25.81640625" style="71" customWidth="1"/>
    <col min="8452" max="8452" width="48.1796875" style="71" customWidth="1"/>
    <col min="8453" max="8453" width="48.81640625" style="71" customWidth="1"/>
    <col min="8454" max="8706" width="9.1796875" style="71"/>
    <col min="8707" max="8707" width="25.81640625" style="71" customWidth="1"/>
    <col min="8708" max="8708" width="48.1796875" style="71" customWidth="1"/>
    <col min="8709" max="8709" width="48.81640625" style="71" customWidth="1"/>
    <col min="8710" max="8962" width="9.1796875" style="71"/>
    <col min="8963" max="8963" width="25.81640625" style="71" customWidth="1"/>
    <col min="8964" max="8964" width="48.1796875" style="71" customWidth="1"/>
    <col min="8965" max="8965" width="48.81640625" style="71" customWidth="1"/>
    <col min="8966" max="9218" width="9.1796875" style="71"/>
    <col min="9219" max="9219" width="25.81640625" style="71" customWidth="1"/>
    <col min="9220" max="9220" width="48.1796875" style="71" customWidth="1"/>
    <col min="9221" max="9221" width="48.81640625" style="71" customWidth="1"/>
    <col min="9222" max="9474" width="9.1796875" style="71"/>
    <col min="9475" max="9475" width="25.81640625" style="71" customWidth="1"/>
    <col min="9476" max="9476" width="48.1796875" style="71" customWidth="1"/>
    <col min="9477" max="9477" width="48.81640625" style="71" customWidth="1"/>
    <col min="9478" max="9730" width="9.1796875" style="71"/>
    <col min="9731" max="9731" width="25.81640625" style="71" customWidth="1"/>
    <col min="9732" max="9732" width="48.1796875" style="71" customWidth="1"/>
    <col min="9733" max="9733" width="48.81640625" style="71" customWidth="1"/>
    <col min="9734" max="9986" width="9.1796875" style="71"/>
    <col min="9987" max="9987" width="25.81640625" style="71" customWidth="1"/>
    <col min="9988" max="9988" width="48.1796875" style="71" customWidth="1"/>
    <col min="9989" max="9989" width="48.81640625" style="71" customWidth="1"/>
    <col min="9990" max="10242" width="9.1796875" style="71"/>
    <col min="10243" max="10243" width="25.81640625" style="71" customWidth="1"/>
    <col min="10244" max="10244" width="48.1796875" style="71" customWidth="1"/>
    <col min="10245" max="10245" width="48.81640625" style="71" customWidth="1"/>
    <col min="10246" max="10498" width="9.1796875" style="71"/>
    <col min="10499" max="10499" width="25.81640625" style="71" customWidth="1"/>
    <col min="10500" max="10500" width="48.1796875" style="71" customWidth="1"/>
    <col min="10501" max="10501" width="48.81640625" style="71" customWidth="1"/>
    <col min="10502" max="10754" width="9.1796875" style="71"/>
    <col min="10755" max="10755" width="25.81640625" style="71" customWidth="1"/>
    <col min="10756" max="10756" width="48.1796875" style="71" customWidth="1"/>
    <col min="10757" max="10757" width="48.81640625" style="71" customWidth="1"/>
    <col min="10758" max="11010" width="9.1796875" style="71"/>
    <col min="11011" max="11011" width="25.81640625" style="71" customWidth="1"/>
    <col min="11012" max="11012" width="48.1796875" style="71" customWidth="1"/>
    <col min="11013" max="11013" width="48.81640625" style="71" customWidth="1"/>
    <col min="11014" max="11266" width="9.1796875" style="71"/>
    <col min="11267" max="11267" width="25.81640625" style="71" customWidth="1"/>
    <col min="11268" max="11268" width="48.1796875" style="71" customWidth="1"/>
    <col min="11269" max="11269" width="48.81640625" style="71" customWidth="1"/>
    <col min="11270" max="11522" width="9.1796875" style="71"/>
    <col min="11523" max="11523" width="25.81640625" style="71" customWidth="1"/>
    <col min="11524" max="11524" width="48.1796875" style="71" customWidth="1"/>
    <col min="11525" max="11525" width="48.81640625" style="71" customWidth="1"/>
    <col min="11526" max="11778" width="9.1796875" style="71"/>
    <col min="11779" max="11779" width="25.81640625" style="71" customWidth="1"/>
    <col min="11780" max="11780" width="48.1796875" style="71" customWidth="1"/>
    <col min="11781" max="11781" width="48.81640625" style="71" customWidth="1"/>
    <col min="11782" max="12034" width="9.1796875" style="71"/>
    <col min="12035" max="12035" width="25.81640625" style="71" customWidth="1"/>
    <col min="12036" max="12036" width="48.1796875" style="71" customWidth="1"/>
    <col min="12037" max="12037" width="48.81640625" style="71" customWidth="1"/>
    <col min="12038" max="12290" width="9.1796875" style="71"/>
    <col min="12291" max="12291" width="25.81640625" style="71" customWidth="1"/>
    <col min="12292" max="12292" width="48.1796875" style="71" customWidth="1"/>
    <col min="12293" max="12293" width="48.81640625" style="71" customWidth="1"/>
    <col min="12294" max="12546" width="9.1796875" style="71"/>
    <col min="12547" max="12547" width="25.81640625" style="71" customWidth="1"/>
    <col min="12548" max="12548" width="48.1796875" style="71" customWidth="1"/>
    <col min="12549" max="12549" width="48.81640625" style="71" customWidth="1"/>
    <col min="12550" max="12802" width="9.1796875" style="71"/>
    <col min="12803" max="12803" width="25.81640625" style="71" customWidth="1"/>
    <col min="12804" max="12804" width="48.1796875" style="71" customWidth="1"/>
    <col min="12805" max="12805" width="48.81640625" style="71" customWidth="1"/>
    <col min="12806" max="13058" width="9.1796875" style="71"/>
    <col min="13059" max="13059" width="25.81640625" style="71" customWidth="1"/>
    <col min="13060" max="13060" width="48.1796875" style="71" customWidth="1"/>
    <col min="13061" max="13061" width="48.81640625" style="71" customWidth="1"/>
    <col min="13062" max="13314" width="9.1796875" style="71"/>
    <col min="13315" max="13315" width="25.81640625" style="71" customWidth="1"/>
    <col min="13316" max="13316" width="48.1796875" style="71" customWidth="1"/>
    <col min="13317" max="13317" width="48.81640625" style="71" customWidth="1"/>
    <col min="13318" max="13570" width="9.1796875" style="71"/>
    <col min="13571" max="13571" width="25.81640625" style="71" customWidth="1"/>
    <col min="13572" max="13572" width="48.1796875" style="71" customWidth="1"/>
    <col min="13573" max="13573" width="48.81640625" style="71" customWidth="1"/>
    <col min="13574" max="13826" width="9.1796875" style="71"/>
    <col min="13827" max="13827" width="25.81640625" style="71" customWidth="1"/>
    <col min="13828" max="13828" width="48.1796875" style="71" customWidth="1"/>
    <col min="13829" max="13829" width="48.81640625" style="71" customWidth="1"/>
    <col min="13830" max="14082" width="9.1796875" style="71"/>
    <col min="14083" max="14083" width="25.81640625" style="71" customWidth="1"/>
    <col min="14084" max="14084" width="48.1796875" style="71" customWidth="1"/>
    <col min="14085" max="14085" width="48.81640625" style="71" customWidth="1"/>
    <col min="14086" max="14338" width="9.1796875" style="71"/>
    <col min="14339" max="14339" width="25.81640625" style="71" customWidth="1"/>
    <col min="14340" max="14340" width="48.1796875" style="71" customWidth="1"/>
    <col min="14341" max="14341" width="48.81640625" style="71" customWidth="1"/>
    <col min="14342" max="14594" width="9.1796875" style="71"/>
    <col min="14595" max="14595" width="25.81640625" style="71" customWidth="1"/>
    <col min="14596" max="14596" width="48.1796875" style="71" customWidth="1"/>
    <col min="14597" max="14597" width="48.81640625" style="71" customWidth="1"/>
    <col min="14598" max="14850" width="9.1796875" style="71"/>
    <col min="14851" max="14851" width="25.81640625" style="71" customWidth="1"/>
    <col min="14852" max="14852" width="48.1796875" style="71" customWidth="1"/>
    <col min="14853" max="14853" width="48.81640625" style="71" customWidth="1"/>
    <col min="14854" max="15106" width="9.1796875" style="71"/>
    <col min="15107" max="15107" width="25.81640625" style="71" customWidth="1"/>
    <col min="15108" max="15108" width="48.1796875" style="71" customWidth="1"/>
    <col min="15109" max="15109" width="48.81640625" style="71" customWidth="1"/>
    <col min="15110" max="15362" width="9.1796875" style="71"/>
    <col min="15363" max="15363" width="25.81640625" style="71" customWidth="1"/>
    <col min="15364" max="15364" width="48.1796875" style="71" customWidth="1"/>
    <col min="15365" max="15365" width="48.81640625" style="71" customWidth="1"/>
    <col min="15366" max="15618" width="9.1796875" style="71"/>
    <col min="15619" max="15619" width="25.81640625" style="71" customWidth="1"/>
    <col min="15620" max="15620" width="48.1796875" style="71" customWidth="1"/>
    <col min="15621" max="15621" width="48.81640625" style="71" customWidth="1"/>
    <col min="15622" max="15874" width="9.1796875" style="71"/>
    <col min="15875" max="15875" width="25.81640625" style="71" customWidth="1"/>
    <col min="15876" max="15876" width="48.1796875" style="71" customWidth="1"/>
    <col min="15877" max="15877" width="48.81640625" style="71" customWidth="1"/>
    <col min="15878" max="16130" width="9.1796875" style="71"/>
    <col min="16131" max="16131" width="25.81640625" style="71" customWidth="1"/>
    <col min="16132" max="16132" width="48.1796875" style="71" customWidth="1"/>
    <col min="16133" max="16133" width="48.81640625" style="71" customWidth="1"/>
    <col min="16134" max="16384" width="9.1796875" style="71"/>
  </cols>
  <sheetData>
    <row r="2" spans="2:5" ht="15.5" x14ac:dyDescent="0.35">
      <c r="B2" s="172" t="s">
        <v>6</v>
      </c>
    </row>
    <row r="4" spans="2:5" x14ac:dyDescent="0.35">
      <c r="C4" s="9" t="s">
        <v>7</v>
      </c>
      <c r="D4" s="9" t="s">
        <v>8</v>
      </c>
      <c r="E4" s="9" t="s">
        <v>9</v>
      </c>
    </row>
    <row r="5" spans="2:5" ht="25" x14ac:dyDescent="0.35">
      <c r="C5" s="168" t="s">
        <v>10</v>
      </c>
      <c r="D5" s="168"/>
      <c r="E5" s="169" t="s">
        <v>386</v>
      </c>
    </row>
    <row r="6" spans="2:5" ht="37.5" x14ac:dyDescent="0.35">
      <c r="C6" s="168" t="s">
        <v>11</v>
      </c>
      <c r="D6" s="168"/>
      <c r="E6" s="169" t="s">
        <v>387</v>
      </c>
    </row>
    <row r="7" spans="2:5" ht="27.75" customHeight="1" x14ac:dyDescent="0.35">
      <c r="C7" s="168" t="s">
        <v>12</v>
      </c>
      <c r="D7" s="168"/>
      <c r="E7" s="169" t="s">
        <v>13</v>
      </c>
    </row>
    <row r="8" spans="2:5" ht="25" x14ac:dyDescent="0.35">
      <c r="C8" s="168" t="s">
        <v>14</v>
      </c>
      <c r="D8" s="170" t="s">
        <v>370</v>
      </c>
      <c r="E8" s="169" t="s">
        <v>388</v>
      </c>
    </row>
    <row r="9" spans="2:5" ht="25" x14ac:dyDescent="0.35">
      <c r="C9" s="171"/>
      <c r="D9" s="170" t="s">
        <v>371</v>
      </c>
      <c r="E9" s="169" t="s">
        <v>389</v>
      </c>
    </row>
    <row r="10" spans="2:5" ht="25" x14ac:dyDescent="0.35">
      <c r="C10" s="171"/>
      <c r="D10" s="170" t="s">
        <v>372</v>
      </c>
      <c r="E10" s="169" t="s">
        <v>390</v>
      </c>
    </row>
    <row r="11" spans="2:5" ht="25" x14ac:dyDescent="0.35">
      <c r="C11" s="171"/>
      <c r="D11" s="170" t="s">
        <v>373</v>
      </c>
      <c r="E11" s="169" t="s">
        <v>391</v>
      </c>
    </row>
    <row r="12" spans="2:5" ht="25" x14ac:dyDescent="0.35">
      <c r="C12" s="168" t="s">
        <v>15</v>
      </c>
      <c r="D12" s="170" t="s">
        <v>369</v>
      </c>
      <c r="E12" s="169" t="s">
        <v>392</v>
      </c>
    </row>
    <row r="13" spans="2:5" ht="25" x14ac:dyDescent="0.35">
      <c r="C13" s="171"/>
      <c r="D13" s="170" t="s">
        <v>16</v>
      </c>
      <c r="E13" s="169" t="s">
        <v>396</v>
      </c>
    </row>
    <row r="14" spans="2:5" ht="25" x14ac:dyDescent="0.35">
      <c r="C14" s="171"/>
      <c r="D14" s="170" t="s">
        <v>350</v>
      </c>
      <c r="E14" s="169" t="s">
        <v>393</v>
      </c>
    </row>
    <row r="19" spans="2:16" x14ac:dyDescent="0.35">
      <c r="B19" s="73"/>
      <c r="C19" s="73"/>
      <c r="D19" s="73"/>
      <c r="E19" s="73"/>
      <c r="F19" s="73"/>
      <c r="G19" s="73"/>
      <c r="H19" s="73"/>
      <c r="I19" s="73"/>
      <c r="J19" s="73"/>
      <c r="K19" s="73"/>
      <c r="L19" s="73"/>
      <c r="M19" s="73"/>
      <c r="N19" s="73"/>
      <c r="O19" s="73"/>
      <c r="P19" s="73"/>
    </row>
    <row r="20" spans="2:16" x14ac:dyDescent="0.35">
      <c r="B20" s="73"/>
      <c r="C20" s="73"/>
      <c r="D20" s="73"/>
      <c r="E20" s="73"/>
      <c r="F20" s="73"/>
      <c r="G20" s="73"/>
      <c r="H20" s="73"/>
      <c r="I20" s="73"/>
      <c r="J20" s="73"/>
      <c r="K20" s="73"/>
      <c r="L20" s="73"/>
      <c r="M20" s="73"/>
      <c r="N20" s="73"/>
      <c r="O20" s="73"/>
      <c r="P20" s="73"/>
    </row>
    <row r="21" spans="2:16" x14ac:dyDescent="0.35">
      <c r="B21" s="73"/>
      <c r="C21" s="73"/>
      <c r="D21" s="73"/>
      <c r="E21" s="73"/>
      <c r="F21" s="73"/>
      <c r="G21" s="73"/>
      <c r="H21" s="73"/>
      <c r="I21" s="73"/>
      <c r="J21" s="73"/>
      <c r="K21" s="73"/>
      <c r="L21" s="73"/>
      <c r="M21" s="73"/>
      <c r="N21" s="73"/>
      <c r="O21" s="73"/>
      <c r="P21" s="73"/>
    </row>
    <row r="22" spans="2:16" x14ac:dyDescent="0.35">
      <c r="B22" s="73"/>
      <c r="C22" s="73"/>
      <c r="D22" s="73"/>
      <c r="E22" s="73"/>
      <c r="F22" s="73"/>
      <c r="G22" s="73"/>
      <c r="H22" s="73"/>
      <c r="I22" s="73"/>
      <c r="J22" s="73"/>
      <c r="K22" s="73"/>
      <c r="L22" s="73"/>
      <c r="M22" s="73"/>
      <c r="N22" s="73"/>
      <c r="O22" s="73"/>
      <c r="P22" s="73"/>
    </row>
    <row r="23" spans="2:16" x14ac:dyDescent="0.35">
      <c r="B23" s="73"/>
      <c r="C23" s="73"/>
      <c r="D23" s="73"/>
      <c r="E23" s="73"/>
      <c r="F23" s="73"/>
      <c r="G23" s="73"/>
      <c r="H23" s="73"/>
      <c r="I23" s="73"/>
      <c r="J23" s="73"/>
      <c r="K23" s="73"/>
      <c r="L23" s="73"/>
      <c r="M23" s="73"/>
      <c r="N23" s="73"/>
      <c r="O23" s="73"/>
      <c r="P23" s="73"/>
    </row>
    <row r="24" spans="2:16" x14ac:dyDescent="0.35">
      <c r="B24" s="73"/>
      <c r="C24" s="73"/>
      <c r="D24" s="73"/>
      <c r="E24" s="73"/>
      <c r="F24" s="73"/>
      <c r="G24" s="73"/>
      <c r="H24" s="73"/>
      <c r="I24" s="73"/>
      <c r="J24" s="73"/>
      <c r="K24" s="73"/>
      <c r="L24" s="73"/>
      <c r="M24" s="73"/>
      <c r="N24" s="73"/>
      <c r="O24" s="73"/>
      <c r="P24" s="73"/>
    </row>
    <row r="25" spans="2:16" x14ac:dyDescent="0.35">
      <c r="B25" s="73"/>
      <c r="C25" s="73"/>
      <c r="D25" s="73"/>
      <c r="E25" s="73"/>
      <c r="F25" s="73"/>
      <c r="G25" s="73"/>
      <c r="H25" s="73"/>
      <c r="I25" s="73"/>
      <c r="J25" s="73"/>
      <c r="K25" s="73"/>
      <c r="L25" s="73"/>
      <c r="M25" s="73"/>
      <c r="N25" s="73"/>
      <c r="O25" s="73"/>
      <c r="P25" s="73"/>
    </row>
    <row r="26" spans="2:16" x14ac:dyDescent="0.35">
      <c r="B26" s="73"/>
      <c r="C26" s="73"/>
      <c r="D26" s="73"/>
      <c r="E26" s="73"/>
      <c r="F26" s="73"/>
      <c r="G26" s="73"/>
      <c r="H26" s="73"/>
      <c r="I26" s="73"/>
      <c r="J26" s="73"/>
      <c r="K26" s="73"/>
      <c r="L26" s="73"/>
      <c r="M26" s="73"/>
      <c r="N26" s="73"/>
      <c r="O26" s="73"/>
      <c r="P26" s="73"/>
    </row>
    <row r="27" spans="2:16" x14ac:dyDescent="0.35">
      <c r="B27" s="73"/>
      <c r="C27" s="73"/>
      <c r="D27" s="73"/>
      <c r="E27" s="73"/>
      <c r="F27" s="73"/>
      <c r="G27" s="73"/>
      <c r="H27" s="73"/>
      <c r="I27" s="73"/>
      <c r="J27" s="73"/>
      <c r="K27" s="73"/>
      <c r="L27" s="73"/>
      <c r="M27" s="73"/>
      <c r="N27" s="73"/>
      <c r="O27" s="73"/>
      <c r="P27" s="73"/>
    </row>
    <row r="28" spans="2:16" x14ac:dyDescent="0.35">
      <c r="B28" s="73"/>
      <c r="C28" s="73"/>
      <c r="D28" s="73"/>
      <c r="E28" s="73"/>
      <c r="F28" s="73"/>
      <c r="G28" s="73"/>
      <c r="H28" s="73"/>
      <c r="I28" s="73"/>
      <c r="J28" s="73"/>
      <c r="K28" s="73"/>
      <c r="L28" s="73"/>
      <c r="M28" s="73"/>
      <c r="N28" s="73"/>
      <c r="O28" s="73"/>
      <c r="P28" s="73"/>
    </row>
    <row r="29" spans="2:16" x14ac:dyDescent="0.35">
      <c r="B29" s="73"/>
      <c r="C29" s="73"/>
      <c r="D29" s="73"/>
      <c r="E29" s="73"/>
      <c r="F29" s="73"/>
      <c r="G29" s="73"/>
      <c r="H29" s="73"/>
      <c r="I29" s="73"/>
      <c r="J29" s="73"/>
      <c r="K29" s="73"/>
      <c r="L29" s="73"/>
      <c r="M29" s="73"/>
      <c r="N29" s="73"/>
      <c r="O29" s="73"/>
      <c r="P29" s="7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D48"/>
  <sheetViews>
    <sheetView zoomScale="80" zoomScaleNormal="80" workbookViewId="0">
      <selection activeCell="C1" sqref="C1"/>
    </sheetView>
  </sheetViews>
  <sheetFormatPr defaultRowHeight="12.5" x14ac:dyDescent="0.25"/>
  <cols>
    <col min="1" max="2" width="9.1796875" style="194"/>
    <col min="3" max="3" width="40.26953125" style="194" customWidth="1"/>
    <col min="4" max="4" width="105.453125" style="206" customWidth="1"/>
    <col min="5" max="258" width="9.1796875" style="194"/>
    <col min="259" max="259" width="37.453125" style="194" customWidth="1"/>
    <col min="260" max="260" width="105.453125" style="194" customWidth="1"/>
    <col min="261" max="514" width="9.1796875" style="194"/>
    <col min="515" max="515" width="37.453125" style="194" customWidth="1"/>
    <col min="516" max="516" width="105.453125" style="194" customWidth="1"/>
    <col min="517" max="770" width="9.1796875" style="194"/>
    <col min="771" max="771" width="37.453125" style="194" customWidth="1"/>
    <col min="772" max="772" width="105.453125" style="194" customWidth="1"/>
    <col min="773" max="1026" width="9.1796875" style="194"/>
    <col min="1027" max="1027" width="37.453125" style="194" customWidth="1"/>
    <col min="1028" max="1028" width="105.453125" style="194" customWidth="1"/>
    <col min="1029" max="1282" width="9.1796875" style="194"/>
    <col min="1283" max="1283" width="37.453125" style="194" customWidth="1"/>
    <col min="1284" max="1284" width="105.453125" style="194" customWidth="1"/>
    <col min="1285" max="1538" width="9.1796875" style="194"/>
    <col min="1539" max="1539" width="37.453125" style="194" customWidth="1"/>
    <col min="1540" max="1540" width="105.453125" style="194" customWidth="1"/>
    <col min="1541" max="1794" width="9.1796875" style="194"/>
    <col min="1795" max="1795" width="37.453125" style="194" customWidth="1"/>
    <col min="1796" max="1796" width="105.453125" style="194" customWidth="1"/>
    <col min="1797" max="2050" width="9.1796875" style="194"/>
    <col min="2051" max="2051" width="37.453125" style="194" customWidth="1"/>
    <col min="2052" max="2052" width="105.453125" style="194" customWidth="1"/>
    <col min="2053" max="2306" width="9.1796875" style="194"/>
    <col min="2307" max="2307" width="37.453125" style="194" customWidth="1"/>
    <col min="2308" max="2308" width="105.453125" style="194" customWidth="1"/>
    <col min="2309" max="2562" width="9.1796875" style="194"/>
    <col min="2563" max="2563" width="37.453125" style="194" customWidth="1"/>
    <col min="2564" max="2564" width="105.453125" style="194" customWidth="1"/>
    <col min="2565" max="2818" width="9.1796875" style="194"/>
    <col min="2819" max="2819" width="37.453125" style="194" customWidth="1"/>
    <col min="2820" max="2820" width="105.453125" style="194" customWidth="1"/>
    <col min="2821" max="3074" width="9.1796875" style="194"/>
    <col min="3075" max="3075" width="37.453125" style="194" customWidth="1"/>
    <col min="3076" max="3076" width="105.453125" style="194" customWidth="1"/>
    <col min="3077" max="3330" width="9.1796875" style="194"/>
    <col min="3331" max="3331" width="37.453125" style="194" customWidth="1"/>
    <col min="3332" max="3332" width="105.453125" style="194" customWidth="1"/>
    <col min="3333" max="3586" width="9.1796875" style="194"/>
    <col min="3587" max="3587" width="37.453125" style="194" customWidth="1"/>
    <col min="3588" max="3588" width="105.453125" style="194" customWidth="1"/>
    <col min="3589" max="3842" width="9.1796875" style="194"/>
    <col min="3843" max="3843" width="37.453125" style="194" customWidth="1"/>
    <col min="3844" max="3844" width="105.453125" style="194" customWidth="1"/>
    <col min="3845" max="4098" width="9.1796875" style="194"/>
    <col min="4099" max="4099" width="37.453125" style="194" customWidth="1"/>
    <col min="4100" max="4100" width="105.453125" style="194" customWidth="1"/>
    <col min="4101" max="4354" width="9.1796875" style="194"/>
    <col min="4355" max="4355" width="37.453125" style="194" customWidth="1"/>
    <col min="4356" max="4356" width="105.453125" style="194" customWidth="1"/>
    <col min="4357" max="4610" width="9.1796875" style="194"/>
    <col min="4611" max="4611" width="37.453125" style="194" customWidth="1"/>
    <col min="4612" max="4612" width="105.453125" style="194" customWidth="1"/>
    <col min="4613" max="4866" width="9.1796875" style="194"/>
    <col min="4867" max="4867" width="37.453125" style="194" customWidth="1"/>
    <col min="4868" max="4868" width="105.453125" style="194" customWidth="1"/>
    <col min="4869" max="5122" width="9.1796875" style="194"/>
    <col min="5123" max="5123" width="37.453125" style="194" customWidth="1"/>
    <col min="5124" max="5124" width="105.453125" style="194" customWidth="1"/>
    <col min="5125" max="5378" width="9.1796875" style="194"/>
    <col min="5379" max="5379" width="37.453125" style="194" customWidth="1"/>
    <col min="5380" max="5380" width="105.453125" style="194" customWidth="1"/>
    <col min="5381" max="5634" width="9.1796875" style="194"/>
    <col min="5635" max="5635" width="37.453125" style="194" customWidth="1"/>
    <col min="5636" max="5636" width="105.453125" style="194" customWidth="1"/>
    <col min="5637" max="5890" width="9.1796875" style="194"/>
    <col min="5891" max="5891" width="37.453125" style="194" customWidth="1"/>
    <col min="5892" max="5892" width="105.453125" style="194" customWidth="1"/>
    <col min="5893" max="6146" width="9.1796875" style="194"/>
    <col min="6147" max="6147" width="37.453125" style="194" customWidth="1"/>
    <col min="6148" max="6148" width="105.453125" style="194" customWidth="1"/>
    <col min="6149" max="6402" width="9.1796875" style="194"/>
    <col min="6403" max="6403" width="37.453125" style="194" customWidth="1"/>
    <col min="6404" max="6404" width="105.453125" style="194" customWidth="1"/>
    <col min="6405" max="6658" width="9.1796875" style="194"/>
    <col min="6659" max="6659" width="37.453125" style="194" customWidth="1"/>
    <col min="6660" max="6660" width="105.453125" style="194" customWidth="1"/>
    <col min="6661" max="6914" width="9.1796875" style="194"/>
    <col min="6915" max="6915" width="37.453125" style="194" customWidth="1"/>
    <col min="6916" max="6916" width="105.453125" style="194" customWidth="1"/>
    <col min="6917" max="7170" width="9.1796875" style="194"/>
    <col min="7171" max="7171" width="37.453125" style="194" customWidth="1"/>
    <col min="7172" max="7172" width="105.453125" style="194" customWidth="1"/>
    <col min="7173" max="7426" width="9.1796875" style="194"/>
    <col min="7427" max="7427" width="37.453125" style="194" customWidth="1"/>
    <col min="7428" max="7428" width="105.453125" style="194" customWidth="1"/>
    <col min="7429" max="7682" width="9.1796875" style="194"/>
    <col min="7683" max="7683" width="37.453125" style="194" customWidth="1"/>
    <col min="7684" max="7684" width="105.453125" style="194" customWidth="1"/>
    <col min="7685" max="7938" width="9.1796875" style="194"/>
    <col min="7939" max="7939" width="37.453125" style="194" customWidth="1"/>
    <col min="7940" max="7940" width="105.453125" style="194" customWidth="1"/>
    <col min="7941" max="8194" width="9.1796875" style="194"/>
    <col min="8195" max="8195" width="37.453125" style="194" customWidth="1"/>
    <col min="8196" max="8196" width="105.453125" style="194" customWidth="1"/>
    <col min="8197" max="8450" width="9.1796875" style="194"/>
    <col min="8451" max="8451" width="37.453125" style="194" customWidth="1"/>
    <col min="8452" max="8452" width="105.453125" style="194" customWidth="1"/>
    <col min="8453" max="8706" width="9.1796875" style="194"/>
    <col min="8707" max="8707" width="37.453125" style="194" customWidth="1"/>
    <col min="8708" max="8708" width="105.453125" style="194" customWidth="1"/>
    <col min="8709" max="8962" width="9.1796875" style="194"/>
    <col min="8963" max="8963" width="37.453125" style="194" customWidth="1"/>
    <col min="8964" max="8964" width="105.453125" style="194" customWidth="1"/>
    <col min="8965" max="9218" width="9.1796875" style="194"/>
    <col min="9219" max="9219" width="37.453125" style="194" customWidth="1"/>
    <col min="9220" max="9220" width="105.453125" style="194" customWidth="1"/>
    <col min="9221" max="9474" width="9.1796875" style="194"/>
    <col min="9475" max="9475" width="37.453125" style="194" customWidth="1"/>
    <col min="9476" max="9476" width="105.453125" style="194" customWidth="1"/>
    <col min="9477" max="9730" width="9.1796875" style="194"/>
    <col min="9731" max="9731" width="37.453125" style="194" customWidth="1"/>
    <col min="9732" max="9732" width="105.453125" style="194" customWidth="1"/>
    <col min="9733" max="9986" width="9.1796875" style="194"/>
    <col min="9987" max="9987" width="37.453125" style="194" customWidth="1"/>
    <col min="9988" max="9988" width="105.453125" style="194" customWidth="1"/>
    <col min="9989" max="10242" width="9.1796875" style="194"/>
    <col min="10243" max="10243" width="37.453125" style="194" customWidth="1"/>
    <col min="10244" max="10244" width="105.453125" style="194" customWidth="1"/>
    <col min="10245" max="10498" width="9.1796875" style="194"/>
    <col min="10499" max="10499" width="37.453125" style="194" customWidth="1"/>
    <col min="10500" max="10500" width="105.453125" style="194" customWidth="1"/>
    <col min="10501" max="10754" width="9.1796875" style="194"/>
    <col min="10755" max="10755" width="37.453125" style="194" customWidth="1"/>
    <col min="10756" max="10756" width="105.453125" style="194" customWidth="1"/>
    <col min="10757" max="11010" width="9.1796875" style="194"/>
    <col min="11011" max="11011" width="37.453125" style="194" customWidth="1"/>
    <col min="11012" max="11012" width="105.453125" style="194" customWidth="1"/>
    <col min="11013" max="11266" width="9.1796875" style="194"/>
    <col min="11267" max="11267" width="37.453125" style="194" customWidth="1"/>
    <col min="11268" max="11268" width="105.453125" style="194" customWidth="1"/>
    <col min="11269" max="11522" width="9.1796875" style="194"/>
    <col min="11523" max="11523" width="37.453125" style="194" customWidth="1"/>
    <col min="11524" max="11524" width="105.453125" style="194" customWidth="1"/>
    <col min="11525" max="11778" width="9.1796875" style="194"/>
    <col min="11779" max="11779" width="37.453125" style="194" customWidth="1"/>
    <col min="11780" max="11780" width="105.453125" style="194" customWidth="1"/>
    <col min="11781" max="12034" width="9.1796875" style="194"/>
    <col min="12035" max="12035" width="37.453125" style="194" customWidth="1"/>
    <col min="12036" max="12036" width="105.453125" style="194" customWidth="1"/>
    <col min="12037" max="12290" width="9.1796875" style="194"/>
    <col min="12291" max="12291" width="37.453125" style="194" customWidth="1"/>
    <col min="12292" max="12292" width="105.453125" style="194" customWidth="1"/>
    <col min="12293" max="12546" width="9.1796875" style="194"/>
    <col min="12547" max="12547" width="37.453125" style="194" customWidth="1"/>
    <col min="12548" max="12548" width="105.453125" style="194" customWidth="1"/>
    <col min="12549" max="12802" width="9.1796875" style="194"/>
    <col min="12803" max="12803" width="37.453125" style="194" customWidth="1"/>
    <col min="12804" max="12804" width="105.453125" style="194" customWidth="1"/>
    <col min="12805" max="13058" width="9.1796875" style="194"/>
    <col min="13059" max="13059" width="37.453125" style="194" customWidth="1"/>
    <col min="13060" max="13060" width="105.453125" style="194" customWidth="1"/>
    <col min="13061" max="13314" width="9.1796875" style="194"/>
    <col min="13315" max="13315" width="37.453125" style="194" customWidth="1"/>
    <col min="13316" max="13316" width="105.453125" style="194" customWidth="1"/>
    <col min="13317" max="13570" width="9.1796875" style="194"/>
    <col min="13571" max="13571" width="37.453125" style="194" customWidth="1"/>
    <col min="13572" max="13572" width="105.453125" style="194" customWidth="1"/>
    <col min="13573" max="13826" width="9.1796875" style="194"/>
    <col min="13827" max="13827" width="37.453125" style="194" customWidth="1"/>
    <col min="13828" max="13828" width="105.453125" style="194" customWidth="1"/>
    <col min="13829" max="14082" width="9.1796875" style="194"/>
    <col min="14083" max="14083" width="37.453125" style="194" customWidth="1"/>
    <col min="14084" max="14084" width="105.453125" style="194" customWidth="1"/>
    <col min="14085" max="14338" width="9.1796875" style="194"/>
    <col min="14339" max="14339" width="37.453125" style="194" customWidth="1"/>
    <col min="14340" max="14340" width="105.453125" style="194" customWidth="1"/>
    <col min="14341" max="14594" width="9.1796875" style="194"/>
    <col min="14595" max="14595" width="37.453125" style="194" customWidth="1"/>
    <col min="14596" max="14596" width="105.453125" style="194" customWidth="1"/>
    <col min="14597" max="14850" width="9.1796875" style="194"/>
    <col min="14851" max="14851" width="37.453125" style="194" customWidth="1"/>
    <col min="14852" max="14852" width="105.453125" style="194" customWidth="1"/>
    <col min="14853" max="15106" width="9.1796875" style="194"/>
    <col min="15107" max="15107" width="37.453125" style="194" customWidth="1"/>
    <col min="15108" max="15108" width="105.453125" style="194" customWidth="1"/>
    <col min="15109" max="15362" width="9.1796875" style="194"/>
    <col min="15363" max="15363" width="37.453125" style="194" customWidth="1"/>
    <col min="15364" max="15364" width="105.453125" style="194" customWidth="1"/>
    <col min="15365" max="15618" width="9.1796875" style="194"/>
    <col min="15619" max="15619" width="37.453125" style="194" customWidth="1"/>
    <col min="15620" max="15620" width="105.453125" style="194" customWidth="1"/>
    <col min="15621" max="15874" width="9.1796875" style="194"/>
    <col min="15875" max="15875" width="37.453125" style="194" customWidth="1"/>
    <col min="15876" max="15876" width="105.453125" style="194" customWidth="1"/>
    <col min="15877" max="16130" width="9.1796875" style="194"/>
    <col min="16131" max="16131" width="37.453125" style="194" customWidth="1"/>
    <col min="16132" max="16132" width="105.453125" style="194" customWidth="1"/>
    <col min="16133" max="16384" width="9.1796875" style="194"/>
  </cols>
  <sheetData>
    <row r="1" spans="3:4" ht="21.75" customHeight="1" thickBot="1" x14ac:dyDescent="0.35">
      <c r="C1" s="192"/>
      <c r="D1" s="193"/>
    </row>
    <row r="2" spans="3:4" ht="13" x14ac:dyDescent="0.3">
      <c r="C2" s="195" t="s">
        <v>394</v>
      </c>
      <c r="D2" s="196" t="s">
        <v>410</v>
      </c>
    </row>
    <row r="3" spans="3:4" ht="13" x14ac:dyDescent="0.3">
      <c r="C3" s="197" t="s">
        <v>0</v>
      </c>
      <c r="D3" s="198">
        <v>44377</v>
      </c>
    </row>
    <row r="4" spans="3:4" ht="13.5" thickBot="1" x14ac:dyDescent="0.35">
      <c r="C4" s="199"/>
      <c r="D4" s="200"/>
    </row>
    <row r="5" spans="3:4" ht="13" x14ac:dyDescent="0.3">
      <c r="C5" s="87"/>
      <c r="D5" s="131"/>
    </row>
    <row r="6" spans="3:4" ht="13.5" thickBot="1" x14ac:dyDescent="0.35">
      <c r="C6" s="87"/>
      <c r="D6" s="131"/>
    </row>
    <row r="7" spans="3:4" ht="51" customHeight="1" x14ac:dyDescent="0.25">
      <c r="C7" s="208" t="s">
        <v>395</v>
      </c>
      <c r="D7" s="216" t="s">
        <v>411</v>
      </c>
    </row>
    <row r="8" spans="3:4" ht="15" customHeight="1" thickBot="1" x14ac:dyDescent="0.3">
      <c r="C8" s="209"/>
      <c r="D8" s="202"/>
    </row>
    <row r="9" spans="3:4" ht="37.5" x14ac:dyDescent="0.25">
      <c r="C9" s="210" t="s">
        <v>1</v>
      </c>
      <c r="D9" s="191" t="s">
        <v>397</v>
      </c>
    </row>
    <row r="10" spans="3:4" ht="13" thickBot="1" x14ac:dyDescent="0.3">
      <c r="C10" s="211"/>
      <c r="D10" s="167"/>
    </row>
    <row r="11" spans="3:4" ht="62.5" x14ac:dyDescent="0.25">
      <c r="C11" s="208" t="s">
        <v>2</v>
      </c>
      <c r="D11" s="201" t="s">
        <v>401</v>
      </c>
    </row>
    <row r="12" spans="3:4" ht="13" thickBot="1" x14ac:dyDescent="0.3">
      <c r="C12" s="212"/>
      <c r="D12" s="202"/>
    </row>
    <row r="13" spans="3:4" ht="37.5" x14ac:dyDescent="0.25">
      <c r="C13" s="213" t="s">
        <v>3</v>
      </c>
      <c r="D13" s="166" t="s">
        <v>405</v>
      </c>
    </row>
    <row r="14" spans="3:4" ht="13" thickBot="1" x14ac:dyDescent="0.3">
      <c r="C14" s="211"/>
      <c r="D14" s="167"/>
    </row>
    <row r="15" spans="3:4" ht="25" x14ac:dyDescent="0.25">
      <c r="C15" s="208" t="s">
        <v>4</v>
      </c>
      <c r="D15" s="201" t="s">
        <v>398</v>
      </c>
    </row>
    <row r="16" spans="3:4" ht="13" thickBot="1" x14ac:dyDescent="0.3">
      <c r="C16" s="212"/>
      <c r="D16" s="202"/>
    </row>
    <row r="17" spans="3:4" ht="39" x14ac:dyDescent="0.3">
      <c r="C17" s="214" t="s">
        <v>5</v>
      </c>
      <c r="D17" s="203" t="s">
        <v>406</v>
      </c>
    </row>
    <row r="18" spans="3:4" ht="13" thickBot="1" x14ac:dyDescent="0.3">
      <c r="C18" s="215"/>
      <c r="D18" s="204"/>
    </row>
    <row r="19" spans="3:4" x14ac:dyDescent="0.25">
      <c r="C19" s="205"/>
    </row>
    <row r="20" spans="3:4" x14ac:dyDescent="0.25">
      <c r="C20" s="207"/>
    </row>
    <row r="21" spans="3:4" x14ac:dyDescent="0.25">
      <c r="C21" s="207"/>
    </row>
    <row r="22" spans="3:4" x14ac:dyDescent="0.25">
      <c r="C22" s="207"/>
    </row>
    <row r="23" spans="3:4" x14ac:dyDescent="0.25">
      <c r="C23" s="207"/>
    </row>
    <row r="24" spans="3:4" x14ac:dyDescent="0.25">
      <c r="C24" s="207"/>
    </row>
    <row r="25" spans="3:4" x14ac:dyDescent="0.25">
      <c r="C25" s="207"/>
    </row>
    <row r="26" spans="3:4" x14ac:dyDescent="0.25">
      <c r="C26" s="207"/>
    </row>
    <row r="27" spans="3:4" x14ac:dyDescent="0.25">
      <c r="C27" s="207"/>
    </row>
    <row r="28" spans="3:4" x14ac:dyDescent="0.25">
      <c r="C28" s="207"/>
    </row>
    <row r="29" spans="3:4" x14ac:dyDescent="0.25">
      <c r="C29" s="207"/>
    </row>
    <row r="30" spans="3:4" x14ac:dyDescent="0.25">
      <c r="C30" s="207"/>
    </row>
    <row r="31" spans="3:4" x14ac:dyDescent="0.25">
      <c r="C31" s="207"/>
    </row>
    <row r="32" spans="3:4" x14ac:dyDescent="0.25">
      <c r="C32" s="207"/>
    </row>
    <row r="33" spans="3:3" x14ac:dyDescent="0.25">
      <c r="C33" s="207"/>
    </row>
    <row r="34" spans="3:3" x14ac:dyDescent="0.25">
      <c r="C34" s="207"/>
    </row>
    <row r="35" spans="3:3" x14ac:dyDescent="0.25">
      <c r="C35" s="207"/>
    </row>
    <row r="36" spans="3:3" x14ac:dyDescent="0.25">
      <c r="C36" s="207"/>
    </row>
    <row r="37" spans="3:3" x14ac:dyDescent="0.25">
      <c r="C37" s="207"/>
    </row>
    <row r="38" spans="3:3" x14ac:dyDescent="0.25">
      <c r="C38" s="207"/>
    </row>
    <row r="39" spans="3:3" x14ac:dyDescent="0.25">
      <c r="C39" s="207"/>
    </row>
    <row r="40" spans="3:3" x14ac:dyDescent="0.25">
      <c r="C40" s="207"/>
    </row>
    <row r="41" spans="3:3" x14ac:dyDescent="0.25">
      <c r="C41" s="207"/>
    </row>
    <row r="42" spans="3:3" x14ac:dyDescent="0.25">
      <c r="C42" s="207"/>
    </row>
    <row r="43" spans="3:3" x14ac:dyDescent="0.25">
      <c r="C43" s="207"/>
    </row>
    <row r="44" spans="3:3" x14ac:dyDescent="0.25">
      <c r="C44" s="207"/>
    </row>
    <row r="45" spans="3:3" x14ac:dyDescent="0.25">
      <c r="C45" s="207"/>
    </row>
    <row r="46" spans="3:3" x14ac:dyDescent="0.25">
      <c r="C46" s="207"/>
    </row>
    <row r="47" spans="3:3" x14ac:dyDescent="0.25">
      <c r="C47" s="207"/>
    </row>
    <row r="48" spans="3:3" x14ac:dyDescent="0.25">
      <c r="C48" s="20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D371"/>
  <sheetViews>
    <sheetView zoomScale="80" zoomScaleNormal="80" workbookViewId="0">
      <selection activeCell="D337" sqref="D337"/>
    </sheetView>
  </sheetViews>
  <sheetFormatPr defaultRowHeight="14.5" x14ac:dyDescent="0.35"/>
  <cols>
    <col min="1" max="1" width="4.26953125" style="71" customWidth="1"/>
    <col min="2" max="3" width="9.1796875" style="71"/>
    <col min="4" max="4" width="108" style="71" customWidth="1"/>
    <col min="5" max="259" width="9.1796875" style="71"/>
    <col min="260" max="260" width="108" style="71" customWidth="1"/>
    <col min="261" max="515" width="9.1796875" style="71"/>
    <col min="516" max="516" width="108" style="71" customWidth="1"/>
    <col min="517" max="771" width="9.1796875" style="71"/>
    <col min="772" max="772" width="108" style="71" customWidth="1"/>
    <col min="773" max="1027" width="9.1796875" style="71"/>
    <col min="1028" max="1028" width="108" style="71" customWidth="1"/>
    <col min="1029" max="1283" width="9.1796875" style="71"/>
    <col min="1284" max="1284" width="108" style="71" customWidth="1"/>
    <col min="1285" max="1539" width="9.1796875" style="71"/>
    <col min="1540" max="1540" width="108" style="71" customWidth="1"/>
    <col min="1541" max="1795" width="9.1796875" style="71"/>
    <col min="1796" max="1796" width="108" style="71" customWidth="1"/>
    <col min="1797" max="2051" width="9.1796875" style="71"/>
    <col min="2052" max="2052" width="108" style="71" customWidth="1"/>
    <col min="2053" max="2307" width="9.1796875" style="71"/>
    <col min="2308" max="2308" width="108" style="71" customWidth="1"/>
    <col min="2309" max="2563" width="9.1796875" style="71"/>
    <col min="2564" max="2564" width="108" style="71" customWidth="1"/>
    <col min="2565" max="2819" width="9.1796875" style="71"/>
    <col min="2820" max="2820" width="108" style="71" customWidth="1"/>
    <col min="2821" max="3075" width="9.1796875" style="71"/>
    <col min="3076" max="3076" width="108" style="71" customWidth="1"/>
    <col min="3077" max="3331" width="9.1796875" style="71"/>
    <col min="3332" max="3332" width="108" style="71" customWidth="1"/>
    <col min="3333" max="3587" width="9.1796875" style="71"/>
    <col min="3588" max="3588" width="108" style="71" customWidth="1"/>
    <col min="3589" max="3843" width="9.1796875" style="71"/>
    <col min="3844" max="3844" width="108" style="71" customWidth="1"/>
    <col min="3845" max="4099" width="9.1796875" style="71"/>
    <col min="4100" max="4100" width="108" style="71" customWidth="1"/>
    <col min="4101" max="4355" width="9.1796875" style="71"/>
    <col min="4356" max="4356" width="108" style="71" customWidth="1"/>
    <col min="4357" max="4611" width="9.1796875" style="71"/>
    <col min="4612" max="4612" width="108" style="71" customWidth="1"/>
    <col min="4613" max="4867" width="9.1796875" style="71"/>
    <col min="4868" max="4868" width="108" style="71" customWidth="1"/>
    <col min="4869" max="5123" width="9.1796875" style="71"/>
    <col min="5124" max="5124" width="108" style="71" customWidth="1"/>
    <col min="5125" max="5379" width="9.1796875" style="71"/>
    <col min="5380" max="5380" width="108" style="71" customWidth="1"/>
    <col min="5381" max="5635" width="9.1796875" style="71"/>
    <col min="5636" max="5636" width="108" style="71" customWidth="1"/>
    <col min="5637" max="5891" width="9.1796875" style="71"/>
    <col min="5892" max="5892" width="108" style="71" customWidth="1"/>
    <col min="5893" max="6147" width="9.1796875" style="71"/>
    <col min="6148" max="6148" width="108" style="71" customWidth="1"/>
    <col min="6149" max="6403" width="9.1796875" style="71"/>
    <col min="6404" max="6404" width="108" style="71" customWidth="1"/>
    <col min="6405" max="6659" width="9.1796875" style="71"/>
    <col min="6660" max="6660" width="108" style="71" customWidth="1"/>
    <col min="6661" max="6915" width="9.1796875" style="71"/>
    <col min="6916" max="6916" width="108" style="71" customWidth="1"/>
    <col min="6917" max="7171" width="9.1796875" style="71"/>
    <col min="7172" max="7172" width="108" style="71" customWidth="1"/>
    <col min="7173" max="7427" width="9.1796875" style="71"/>
    <col min="7428" max="7428" width="108" style="71" customWidth="1"/>
    <col min="7429" max="7683" width="9.1796875" style="71"/>
    <col min="7684" max="7684" width="108" style="71" customWidth="1"/>
    <col min="7685" max="7939" width="9.1796875" style="71"/>
    <col min="7940" max="7940" width="108" style="71" customWidth="1"/>
    <col min="7941" max="8195" width="9.1796875" style="71"/>
    <col min="8196" max="8196" width="108" style="71" customWidth="1"/>
    <col min="8197" max="8451" width="9.1796875" style="71"/>
    <col min="8452" max="8452" width="108" style="71" customWidth="1"/>
    <col min="8453" max="8707" width="9.1796875" style="71"/>
    <col min="8708" max="8708" width="108" style="71" customWidth="1"/>
    <col min="8709" max="8963" width="9.1796875" style="71"/>
    <col min="8964" max="8964" width="108" style="71" customWidth="1"/>
    <col min="8965" max="9219" width="9.1796875" style="71"/>
    <col min="9220" max="9220" width="108" style="71" customWidth="1"/>
    <col min="9221" max="9475" width="9.1796875" style="71"/>
    <col min="9476" max="9476" width="108" style="71" customWidth="1"/>
    <col min="9477" max="9731" width="9.1796875" style="71"/>
    <col min="9732" max="9732" width="108" style="71" customWidth="1"/>
    <col min="9733" max="9987" width="9.1796875" style="71"/>
    <col min="9988" max="9988" width="108" style="71" customWidth="1"/>
    <col min="9989" max="10243" width="9.1796875" style="71"/>
    <col min="10244" max="10244" width="108" style="71" customWidth="1"/>
    <col min="10245" max="10499" width="9.1796875" style="71"/>
    <col min="10500" max="10500" width="108" style="71" customWidth="1"/>
    <col min="10501" max="10755" width="9.1796875" style="71"/>
    <col min="10756" max="10756" width="108" style="71" customWidth="1"/>
    <col min="10757" max="11011" width="9.1796875" style="71"/>
    <col min="11012" max="11012" width="108" style="71" customWidth="1"/>
    <col min="11013" max="11267" width="9.1796875" style="71"/>
    <col min="11268" max="11268" width="108" style="71" customWidth="1"/>
    <col min="11269" max="11523" width="9.1796875" style="71"/>
    <col min="11524" max="11524" width="108" style="71" customWidth="1"/>
    <col min="11525" max="11779" width="9.1796875" style="71"/>
    <col min="11780" max="11780" width="108" style="71" customWidth="1"/>
    <col min="11781" max="12035" width="9.1796875" style="71"/>
    <col min="12036" max="12036" width="108" style="71" customWidth="1"/>
    <col min="12037" max="12291" width="9.1796875" style="71"/>
    <col min="12292" max="12292" width="108" style="71" customWidth="1"/>
    <col min="12293" max="12547" width="9.1796875" style="71"/>
    <col min="12548" max="12548" width="108" style="71" customWidth="1"/>
    <col min="12549" max="12803" width="9.1796875" style="71"/>
    <col min="12804" max="12804" width="108" style="71" customWidth="1"/>
    <col min="12805" max="13059" width="9.1796875" style="71"/>
    <col min="13060" max="13060" width="108" style="71" customWidth="1"/>
    <col min="13061" max="13315" width="9.1796875" style="71"/>
    <col min="13316" max="13316" width="108" style="71" customWidth="1"/>
    <col min="13317" max="13571" width="9.1796875" style="71"/>
    <col min="13572" max="13572" width="108" style="71" customWidth="1"/>
    <col min="13573" max="13827" width="9.1796875" style="71"/>
    <col min="13828" max="13828" width="108" style="71" customWidth="1"/>
    <col min="13829" max="14083" width="9.1796875" style="71"/>
    <col min="14084" max="14084" width="108" style="71" customWidth="1"/>
    <col min="14085" max="14339" width="9.1796875" style="71"/>
    <col min="14340" max="14340" width="108" style="71" customWidth="1"/>
    <col min="14341" max="14595" width="9.1796875" style="71"/>
    <col min="14596" max="14596" width="108" style="71" customWidth="1"/>
    <col min="14597" max="14851" width="9.1796875" style="71"/>
    <col min="14852" max="14852" width="108" style="71" customWidth="1"/>
    <col min="14853" max="15107" width="9.1796875" style="71"/>
    <col min="15108" max="15108" width="108" style="71" customWidth="1"/>
    <col min="15109" max="15363" width="9.1796875" style="71"/>
    <col min="15364" max="15364" width="108" style="71" customWidth="1"/>
    <col min="15365" max="15619" width="9.1796875" style="71"/>
    <col min="15620" max="15620" width="108" style="71" customWidth="1"/>
    <col min="15621" max="15875" width="9.1796875" style="71"/>
    <col min="15876" max="15876" width="108" style="71" customWidth="1"/>
    <col min="15877" max="16131" width="9.1796875" style="71"/>
    <col min="16132" max="16132" width="108" style="71" customWidth="1"/>
    <col min="16133" max="16384" width="9.1796875" style="71"/>
  </cols>
  <sheetData>
    <row r="3" spans="1:4" ht="109.5" customHeight="1" x14ac:dyDescent="0.35">
      <c r="D3" s="66" t="s">
        <v>407</v>
      </c>
    </row>
    <row r="4" spans="1:4" ht="18" x14ac:dyDescent="0.4">
      <c r="D4" s="72"/>
    </row>
    <row r="5" spans="1:4" s="68" customFormat="1" ht="18" x14ac:dyDescent="0.4">
      <c r="A5" s="67"/>
      <c r="B5" s="10" t="s">
        <v>17</v>
      </c>
      <c r="D5" s="24"/>
    </row>
    <row r="6" spans="1:4" s="73" customFormat="1" ht="18.5" thickBot="1" x14ac:dyDescent="0.45">
      <c r="B6" s="74"/>
      <c r="D6" s="75"/>
    </row>
    <row r="7" spans="1:4" s="73" customFormat="1" ht="15.5" x14ac:dyDescent="0.35">
      <c r="D7" s="76" t="s">
        <v>18</v>
      </c>
    </row>
    <row r="8" spans="1:4" s="73" customFormat="1" ht="15.5" x14ac:dyDescent="0.35">
      <c r="D8" s="77"/>
    </row>
    <row r="9" spans="1:4" s="73" customFormat="1" ht="30.75" customHeight="1" thickBot="1" x14ac:dyDescent="0.4">
      <c r="D9" s="78" t="s">
        <v>19</v>
      </c>
    </row>
    <row r="10" spans="1:4" s="73" customFormat="1" x14ac:dyDescent="0.35">
      <c r="D10" s="79"/>
    </row>
    <row r="11" spans="1:4" s="73" customFormat="1" ht="15.5" x14ac:dyDescent="0.35">
      <c r="D11" s="80" t="s">
        <v>20</v>
      </c>
    </row>
    <row r="12" spans="1:4" s="73" customFormat="1" x14ac:dyDescent="0.35">
      <c r="D12" s="81" t="s">
        <v>21</v>
      </c>
    </row>
    <row r="13" spans="1:4" s="73" customFormat="1" x14ac:dyDescent="0.35">
      <c r="D13" s="81"/>
    </row>
    <row r="14" spans="1:4" s="73" customFormat="1" x14ac:dyDescent="0.35">
      <c r="D14" s="82" t="s">
        <v>22</v>
      </c>
    </row>
    <row r="15" spans="1:4" s="73" customFormat="1" x14ac:dyDescent="0.35">
      <c r="D15" s="83" t="s">
        <v>23</v>
      </c>
    </row>
    <row r="16" spans="1:4" s="73" customFormat="1" x14ac:dyDescent="0.35">
      <c r="D16" s="83" t="s">
        <v>24</v>
      </c>
    </row>
    <row r="17" spans="3:4" s="73" customFormat="1" x14ac:dyDescent="0.35">
      <c r="D17" s="83" t="s">
        <v>25</v>
      </c>
    </row>
    <row r="18" spans="3:4" s="73" customFormat="1" x14ac:dyDescent="0.35">
      <c r="D18" s="83" t="s">
        <v>26</v>
      </c>
    </row>
    <row r="19" spans="3:4" s="73" customFormat="1" ht="15.5" x14ac:dyDescent="0.35">
      <c r="C19" s="84"/>
      <c r="D19" s="83" t="s">
        <v>27</v>
      </c>
    </row>
    <row r="20" spans="3:4" s="73" customFormat="1" ht="15.5" x14ac:dyDescent="0.35">
      <c r="D20" s="75"/>
    </row>
    <row r="21" spans="3:4" s="73" customFormat="1" ht="15.5" x14ac:dyDescent="0.35">
      <c r="D21" s="80" t="s">
        <v>28</v>
      </c>
    </row>
    <row r="22" spans="3:4" s="73" customFormat="1" x14ac:dyDescent="0.35">
      <c r="D22" s="81" t="s">
        <v>21</v>
      </c>
    </row>
    <row r="23" spans="3:4" s="73" customFormat="1" x14ac:dyDescent="0.35">
      <c r="D23" s="81"/>
    </row>
    <row r="24" spans="3:4" s="73" customFormat="1" x14ac:dyDescent="0.35">
      <c r="D24" s="82" t="s">
        <v>22</v>
      </c>
    </row>
    <row r="25" spans="3:4" s="73" customFormat="1" x14ac:dyDescent="0.35">
      <c r="D25" s="83" t="s">
        <v>29</v>
      </c>
    </row>
    <row r="26" spans="3:4" s="73" customFormat="1" x14ac:dyDescent="0.35">
      <c r="D26" s="83" t="s">
        <v>30</v>
      </c>
    </row>
    <row r="27" spans="3:4" s="73" customFormat="1" x14ac:dyDescent="0.35">
      <c r="D27" s="83" t="s">
        <v>31</v>
      </c>
    </row>
    <row r="28" spans="3:4" s="73" customFormat="1" x14ac:dyDescent="0.35">
      <c r="D28" s="83" t="s">
        <v>32</v>
      </c>
    </row>
    <row r="29" spans="3:4" s="73" customFormat="1" x14ac:dyDescent="0.35">
      <c r="D29" s="83" t="s">
        <v>33</v>
      </c>
    </row>
    <row r="30" spans="3:4" s="73" customFormat="1" ht="15.5" x14ac:dyDescent="0.35">
      <c r="C30" s="84"/>
      <c r="D30" s="83" t="s">
        <v>34</v>
      </c>
    </row>
    <row r="31" spans="3:4" s="73" customFormat="1" x14ac:dyDescent="0.35">
      <c r="D31" s="83" t="s">
        <v>35</v>
      </c>
    </row>
    <row r="32" spans="3:4" s="73" customFormat="1" ht="15.5" x14ac:dyDescent="0.35">
      <c r="D32" s="75"/>
    </row>
    <row r="33" spans="3:4" s="73" customFormat="1" ht="15.5" x14ac:dyDescent="0.35">
      <c r="D33" s="80" t="s">
        <v>36</v>
      </c>
    </row>
    <row r="34" spans="3:4" s="73" customFormat="1" x14ac:dyDescent="0.35">
      <c r="D34" s="81" t="s">
        <v>21</v>
      </c>
    </row>
    <row r="35" spans="3:4" s="73" customFormat="1" x14ac:dyDescent="0.35">
      <c r="D35" s="81"/>
    </row>
    <row r="36" spans="3:4" s="73" customFormat="1" ht="15.5" x14ac:dyDescent="0.35">
      <c r="C36" s="84"/>
      <c r="D36" s="82" t="s">
        <v>22</v>
      </c>
    </row>
    <row r="37" spans="3:4" s="73" customFormat="1" x14ac:dyDescent="0.35">
      <c r="D37" s="83" t="s">
        <v>37</v>
      </c>
    </row>
    <row r="38" spans="3:4" s="73" customFormat="1" x14ac:dyDescent="0.35">
      <c r="D38" s="83" t="s">
        <v>38</v>
      </c>
    </row>
    <row r="39" spans="3:4" s="73" customFormat="1" ht="15.5" x14ac:dyDescent="0.35">
      <c r="D39" s="75"/>
    </row>
    <row r="40" spans="3:4" s="73" customFormat="1" ht="15.5" x14ac:dyDescent="0.35">
      <c r="D40" s="80" t="s">
        <v>39</v>
      </c>
    </row>
    <row r="41" spans="3:4" s="73" customFormat="1" x14ac:dyDescent="0.35">
      <c r="D41" s="81" t="s">
        <v>21</v>
      </c>
    </row>
    <row r="42" spans="3:4" s="73" customFormat="1" x14ac:dyDescent="0.35">
      <c r="D42" s="81"/>
    </row>
    <row r="43" spans="3:4" s="73" customFormat="1" x14ac:dyDescent="0.35">
      <c r="D43" s="82" t="s">
        <v>22</v>
      </c>
    </row>
    <row r="44" spans="3:4" s="73" customFormat="1" x14ac:dyDescent="0.35">
      <c r="D44" s="83" t="s">
        <v>40</v>
      </c>
    </row>
    <row r="45" spans="3:4" s="73" customFormat="1" x14ac:dyDescent="0.35">
      <c r="D45" s="83" t="s">
        <v>41</v>
      </c>
    </row>
    <row r="46" spans="3:4" s="73" customFormat="1" x14ac:dyDescent="0.35">
      <c r="D46" s="83" t="s">
        <v>42</v>
      </c>
    </row>
    <row r="47" spans="3:4" s="73" customFormat="1" x14ac:dyDescent="0.35">
      <c r="D47" s="83" t="s">
        <v>43</v>
      </c>
    </row>
    <row r="48" spans="3:4" s="73" customFormat="1" x14ac:dyDescent="0.35">
      <c r="D48" s="83" t="s">
        <v>44</v>
      </c>
    </row>
    <row r="49" spans="2:4" s="73" customFormat="1" ht="15.5" x14ac:dyDescent="0.35">
      <c r="C49" s="84"/>
      <c r="D49" s="83" t="s">
        <v>45</v>
      </c>
    </row>
    <row r="50" spans="2:4" s="73" customFormat="1" x14ac:dyDescent="0.35">
      <c r="D50" s="83" t="s">
        <v>46</v>
      </c>
    </row>
    <row r="51" spans="2:4" s="73" customFormat="1" x14ac:dyDescent="0.35">
      <c r="D51" s="83" t="s">
        <v>47</v>
      </c>
    </row>
    <row r="52" spans="2:4" s="73" customFormat="1" x14ac:dyDescent="0.35">
      <c r="D52" s="83" t="s">
        <v>48</v>
      </c>
    </row>
    <row r="53" spans="2:4" s="73" customFormat="1" ht="15.5" x14ac:dyDescent="0.35">
      <c r="D53" s="75"/>
    </row>
    <row r="54" spans="2:4" s="73" customFormat="1" ht="15.5" x14ac:dyDescent="0.35">
      <c r="D54" s="80" t="s">
        <v>49</v>
      </c>
    </row>
    <row r="55" spans="2:4" s="73" customFormat="1" x14ac:dyDescent="0.35">
      <c r="D55" s="81" t="s">
        <v>50</v>
      </c>
    </row>
    <row r="56" spans="2:4" s="73" customFormat="1" x14ac:dyDescent="0.35">
      <c r="D56" s="81"/>
    </row>
    <row r="57" spans="2:4" s="73" customFormat="1" x14ac:dyDescent="0.35">
      <c r="D57" s="82" t="s">
        <v>22</v>
      </c>
    </row>
    <row r="58" spans="2:4" s="73" customFormat="1" x14ac:dyDescent="0.35">
      <c r="D58" s="83" t="s">
        <v>51</v>
      </c>
    </row>
    <row r="59" spans="2:4" s="73" customFormat="1" ht="18" x14ac:dyDescent="0.35">
      <c r="B59" s="85"/>
      <c r="D59" s="83" t="s">
        <v>52</v>
      </c>
    </row>
    <row r="60" spans="2:4" s="73" customFormat="1" x14ac:dyDescent="0.35">
      <c r="D60" s="83" t="s">
        <v>53</v>
      </c>
    </row>
    <row r="61" spans="2:4" s="73" customFormat="1" x14ac:dyDescent="0.35">
      <c r="D61" s="83" t="s">
        <v>54</v>
      </c>
    </row>
    <row r="62" spans="2:4" s="73" customFormat="1" x14ac:dyDescent="0.35">
      <c r="D62" s="83" t="s">
        <v>55</v>
      </c>
    </row>
    <row r="63" spans="2:4" s="73" customFormat="1" ht="15.5" x14ac:dyDescent="0.35">
      <c r="D63" s="75"/>
    </row>
    <row r="64" spans="2:4" s="73" customFormat="1" ht="15.5" x14ac:dyDescent="0.35">
      <c r="C64" s="84"/>
      <c r="D64" s="80" t="s">
        <v>56</v>
      </c>
    </row>
    <row r="65" spans="1:4" s="73" customFormat="1" x14ac:dyDescent="0.35">
      <c r="D65" s="81" t="s">
        <v>57</v>
      </c>
    </row>
    <row r="66" spans="1:4" s="73" customFormat="1" ht="15.5" x14ac:dyDescent="0.35">
      <c r="D66" s="75"/>
    </row>
    <row r="67" spans="1:4" s="68" customFormat="1" ht="18" x14ac:dyDescent="0.4">
      <c r="A67" s="67"/>
      <c r="B67" s="10" t="s">
        <v>58</v>
      </c>
      <c r="D67" s="24"/>
    </row>
    <row r="68" spans="1:4" s="73" customFormat="1" ht="16" thickBot="1" x14ac:dyDescent="0.4">
      <c r="D68" s="75"/>
    </row>
    <row r="69" spans="1:4" s="73" customFormat="1" ht="15.5" x14ac:dyDescent="0.35">
      <c r="D69" s="76" t="s">
        <v>59</v>
      </c>
    </row>
    <row r="70" spans="1:4" s="73" customFormat="1" ht="15.5" x14ac:dyDescent="0.35">
      <c r="D70" s="86"/>
    </row>
    <row r="71" spans="1:4" s="73" customFormat="1" ht="32.25" customHeight="1" thickBot="1" x14ac:dyDescent="0.4">
      <c r="D71" s="78" t="s">
        <v>60</v>
      </c>
    </row>
    <row r="72" spans="1:4" s="73" customFormat="1" x14ac:dyDescent="0.35">
      <c r="D72" s="79"/>
    </row>
    <row r="73" spans="1:4" s="87" customFormat="1" ht="15.5" x14ac:dyDescent="0.35">
      <c r="D73" s="80" t="s">
        <v>61</v>
      </c>
    </row>
    <row r="74" spans="1:4" s="73" customFormat="1" x14ac:dyDescent="0.35">
      <c r="D74" s="82" t="s">
        <v>22</v>
      </c>
    </row>
    <row r="75" spans="1:4" s="73" customFormat="1" x14ac:dyDescent="0.35">
      <c r="D75" s="83" t="s">
        <v>62</v>
      </c>
    </row>
    <row r="76" spans="1:4" s="73" customFormat="1" x14ac:dyDescent="0.35">
      <c r="D76" s="83" t="s">
        <v>63</v>
      </c>
    </row>
    <row r="77" spans="1:4" s="73" customFormat="1" ht="15.5" x14ac:dyDescent="0.35">
      <c r="C77" s="84"/>
      <c r="D77" s="83" t="s">
        <v>64</v>
      </c>
    </row>
    <row r="78" spans="1:4" s="73" customFormat="1" x14ac:dyDescent="0.35">
      <c r="D78" s="83" t="s">
        <v>65</v>
      </c>
    </row>
    <row r="79" spans="1:4" s="73" customFormat="1" ht="15.5" x14ac:dyDescent="0.35">
      <c r="D79" s="75"/>
    </row>
    <row r="80" spans="1:4" s="73" customFormat="1" ht="15.5" x14ac:dyDescent="0.35">
      <c r="D80" s="80" t="s">
        <v>66</v>
      </c>
    </row>
    <row r="81" spans="3:4" s="73" customFormat="1" x14ac:dyDescent="0.35">
      <c r="D81" s="82" t="s">
        <v>22</v>
      </c>
    </row>
    <row r="82" spans="3:4" s="73" customFormat="1" x14ac:dyDescent="0.35">
      <c r="D82" s="83" t="s">
        <v>67</v>
      </c>
    </row>
    <row r="83" spans="3:4" s="73" customFormat="1" ht="15.5" x14ac:dyDescent="0.35">
      <c r="C83" s="84"/>
      <c r="D83" s="83" t="s">
        <v>68</v>
      </c>
    </row>
    <row r="84" spans="3:4" s="73" customFormat="1" x14ac:dyDescent="0.35">
      <c r="D84" s="83" t="s">
        <v>69</v>
      </c>
    </row>
    <row r="85" spans="3:4" s="73" customFormat="1" ht="15.5" x14ac:dyDescent="0.35">
      <c r="D85" s="75"/>
    </row>
    <row r="86" spans="3:4" s="73" customFormat="1" ht="15.5" x14ac:dyDescent="0.35">
      <c r="D86" s="80" t="s">
        <v>70</v>
      </c>
    </row>
    <row r="87" spans="3:4" s="73" customFormat="1" x14ac:dyDescent="0.35">
      <c r="D87" s="82" t="s">
        <v>22</v>
      </c>
    </row>
    <row r="88" spans="3:4" s="73" customFormat="1" x14ac:dyDescent="0.35">
      <c r="D88" s="83" t="s">
        <v>71</v>
      </c>
    </row>
    <row r="89" spans="3:4" s="73" customFormat="1" x14ac:dyDescent="0.35">
      <c r="D89" s="83" t="s">
        <v>72</v>
      </c>
    </row>
    <row r="90" spans="3:4" s="73" customFormat="1" x14ac:dyDescent="0.35">
      <c r="D90" s="83" t="s">
        <v>73</v>
      </c>
    </row>
    <row r="91" spans="3:4" s="73" customFormat="1" ht="15.5" x14ac:dyDescent="0.35">
      <c r="D91" s="75"/>
    </row>
    <row r="92" spans="3:4" s="73" customFormat="1" ht="15.5" x14ac:dyDescent="0.35">
      <c r="D92" s="80" t="s">
        <v>74</v>
      </c>
    </row>
    <row r="93" spans="3:4" s="73" customFormat="1" x14ac:dyDescent="0.35">
      <c r="D93" s="82" t="s">
        <v>22</v>
      </c>
    </row>
    <row r="94" spans="3:4" s="73" customFormat="1" x14ac:dyDescent="0.35">
      <c r="D94" s="82"/>
    </row>
    <row r="95" spans="3:4" s="73" customFormat="1" x14ac:dyDescent="0.35">
      <c r="D95" s="83" t="s">
        <v>75</v>
      </c>
    </row>
    <row r="96" spans="3:4" s="73" customFormat="1" x14ac:dyDescent="0.35">
      <c r="D96" s="83" t="s">
        <v>76</v>
      </c>
    </row>
    <row r="97" spans="2:4" s="73" customFormat="1" x14ac:dyDescent="0.35">
      <c r="D97" s="83" t="s">
        <v>77</v>
      </c>
    </row>
    <row r="98" spans="2:4" s="73" customFormat="1" x14ac:dyDescent="0.35">
      <c r="D98" s="83" t="s">
        <v>78</v>
      </c>
    </row>
    <row r="99" spans="2:4" s="73" customFormat="1" x14ac:dyDescent="0.35">
      <c r="D99" s="83" t="s">
        <v>79</v>
      </c>
    </row>
    <row r="100" spans="2:4" s="73" customFormat="1" ht="15.5" x14ac:dyDescent="0.35">
      <c r="C100" s="84"/>
      <c r="D100" s="83" t="s">
        <v>80</v>
      </c>
    </row>
    <row r="101" spans="2:4" s="73" customFormat="1" x14ac:dyDescent="0.35">
      <c r="D101" s="83" t="s">
        <v>55</v>
      </c>
    </row>
    <row r="102" spans="2:4" s="73" customFormat="1" ht="15.5" x14ac:dyDescent="0.35">
      <c r="D102" s="75"/>
    </row>
    <row r="103" spans="2:4" s="73" customFormat="1" ht="15.5" x14ac:dyDescent="0.35">
      <c r="D103" s="75"/>
    </row>
    <row r="104" spans="2:4" s="68" customFormat="1" ht="18" x14ac:dyDescent="0.35">
      <c r="B104" s="69" t="s">
        <v>81</v>
      </c>
    </row>
    <row r="105" spans="2:4" s="73" customFormat="1" ht="18.5" thickBot="1" x14ac:dyDescent="0.4">
      <c r="D105" s="85"/>
    </row>
    <row r="106" spans="2:4" s="73" customFormat="1" ht="15.5" x14ac:dyDescent="0.35">
      <c r="C106" s="84"/>
      <c r="D106" s="76" t="s">
        <v>82</v>
      </c>
    </row>
    <row r="107" spans="2:4" s="73" customFormat="1" ht="15.5" x14ac:dyDescent="0.35">
      <c r="C107" s="84"/>
      <c r="D107" s="77"/>
    </row>
    <row r="108" spans="2:4" s="73" customFormat="1" ht="30.75" customHeight="1" thickBot="1" x14ac:dyDescent="0.4">
      <c r="D108" s="78" t="s">
        <v>83</v>
      </c>
    </row>
    <row r="109" spans="2:4" s="73" customFormat="1" x14ac:dyDescent="0.35">
      <c r="D109" s="79"/>
    </row>
    <row r="110" spans="2:4" s="87" customFormat="1" ht="15.5" x14ac:dyDescent="0.35">
      <c r="D110" s="80" t="s">
        <v>84</v>
      </c>
    </row>
    <row r="111" spans="2:4" s="73" customFormat="1" x14ac:dyDescent="0.35">
      <c r="D111" s="82" t="s">
        <v>22</v>
      </c>
    </row>
    <row r="112" spans="2:4" s="73" customFormat="1" x14ac:dyDescent="0.35">
      <c r="D112" s="83" t="s">
        <v>85</v>
      </c>
    </row>
    <row r="113" spans="3:4" s="73" customFormat="1" ht="15.5" x14ac:dyDescent="0.35">
      <c r="C113" s="84"/>
      <c r="D113" s="83" t="s">
        <v>86</v>
      </c>
    </row>
    <row r="114" spans="3:4" s="73" customFormat="1" ht="15.5" x14ac:dyDescent="0.35">
      <c r="D114" s="75"/>
    </row>
    <row r="115" spans="3:4" s="73" customFormat="1" ht="15.5" x14ac:dyDescent="0.35">
      <c r="D115" s="80" t="s">
        <v>87</v>
      </c>
    </row>
    <row r="116" spans="3:4" s="73" customFormat="1" x14ac:dyDescent="0.35">
      <c r="D116" s="82" t="s">
        <v>22</v>
      </c>
    </row>
    <row r="117" spans="3:4" s="73" customFormat="1" ht="15.5" x14ac:dyDescent="0.35">
      <c r="C117" s="84"/>
      <c r="D117" s="83" t="s">
        <v>88</v>
      </c>
    </row>
    <row r="118" spans="3:4" s="73" customFormat="1" x14ac:dyDescent="0.35">
      <c r="D118" s="83" t="s">
        <v>89</v>
      </c>
    </row>
    <row r="119" spans="3:4" s="73" customFormat="1" x14ac:dyDescent="0.35">
      <c r="D119" s="83" t="s">
        <v>90</v>
      </c>
    </row>
    <row r="120" spans="3:4" s="73" customFormat="1" x14ac:dyDescent="0.35">
      <c r="D120" s="83" t="s">
        <v>91</v>
      </c>
    </row>
    <row r="121" spans="3:4" s="73" customFormat="1" ht="15.5" x14ac:dyDescent="0.35">
      <c r="C121" s="84"/>
      <c r="D121" s="75"/>
    </row>
    <row r="122" spans="3:4" s="73" customFormat="1" ht="15.5" x14ac:dyDescent="0.35">
      <c r="D122" s="80" t="s">
        <v>92</v>
      </c>
    </row>
    <row r="123" spans="3:4" s="73" customFormat="1" x14ac:dyDescent="0.35">
      <c r="D123" s="82" t="s">
        <v>22</v>
      </c>
    </row>
    <row r="124" spans="3:4" s="73" customFormat="1" x14ac:dyDescent="0.35">
      <c r="D124" s="83" t="s">
        <v>93</v>
      </c>
    </row>
    <row r="125" spans="3:4" s="73" customFormat="1" ht="15.5" x14ac:dyDescent="0.35">
      <c r="D125" s="75"/>
    </row>
    <row r="126" spans="3:4" s="73" customFormat="1" ht="15.5" x14ac:dyDescent="0.35">
      <c r="C126" s="84"/>
      <c r="D126" s="80" t="s">
        <v>94</v>
      </c>
    </row>
    <row r="127" spans="3:4" s="73" customFormat="1" x14ac:dyDescent="0.35">
      <c r="D127" s="82" t="s">
        <v>22</v>
      </c>
    </row>
    <row r="128" spans="3:4" s="73" customFormat="1" x14ac:dyDescent="0.35">
      <c r="D128" s="83" t="s">
        <v>95</v>
      </c>
    </row>
    <row r="129" spans="3:4" s="73" customFormat="1" ht="15.5" x14ac:dyDescent="0.35">
      <c r="D129" s="75"/>
    </row>
    <row r="130" spans="3:4" s="73" customFormat="1" ht="15.5" x14ac:dyDescent="0.35">
      <c r="D130" s="80" t="s">
        <v>96</v>
      </c>
    </row>
    <row r="131" spans="3:4" s="73" customFormat="1" x14ac:dyDescent="0.35">
      <c r="D131" s="82" t="s">
        <v>22</v>
      </c>
    </row>
    <row r="132" spans="3:4" s="73" customFormat="1" x14ac:dyDescent="0.35">
      <c r="D132" s="83" t="s">
        <v>97</v>
      </c>
    </row>
    <row r="133" spans="3:4" s="73" customFormat="1" x14ac:dyDescent="0.35">
      <c r="D133" s="83" t="s">
        <v>98</v>
      </c>
    </row>
    <row r="134" spans="3:4" s="73" customFormat="1" ht="15.5" x14ac:dyDescent="0.35">
      <c r="D134" s="75"/>
    </row>
    <row r="135" spans="3:4" s="73" customFormat="1" ht="15.5" x14ac:dyDescent="0.35">
      <c r="D135" s="80" t="s">
        <v>99</v>
      </c>
    </row>
    <row r="136" spans="3:4" s="73" customFormat="1" x14ac:dyDescent="0.35">
      <c r="D136" s="82" t="s">
        <v>22</v>
      </c>
    </row>
    <row r="137" spans="3:4" s="73" customFormat="1" x14ac:dyDescent="0.35">
      <c r="D137" s="83" t="s">
        <v>75</v>
      </c>
    </row>
    <row r="138" spans="3:4" s="73" customFormat="1" x14ac:dyDescent="0.35">
      <c r="D138" s="83" t="s">
        <v>76</v>
      </c>
    </row>
    <row r="139" spans="3:4" s="73" customFormat="1" x14ac:dyDescent="0.35">
      <c r="D139" s="83" t="s">
        <v>100</v>
      </c>
    </row>
    <row r="140" spans="3:4" s="73" customFormat="1" x14ac:dyDescent="0.35">
      <c r="D140" s="83" t="s">
        <v>101</v>
      </c>
    </row>
    <row r="141" spans="3:4" s="73" customFormat="1" x14ac:dyDescent="0.35">
      <c r="D141" s="83" t="s">
        <v>79</v>
      </c>
    </row>
    <row r="142" spans="3:4" s="73" customFormat="1" ht="15.5" x14ac:dyDescent="0.35">
      <c r="C142" s="84"/>
      <c r="D142" s="83" t="s">
        <v>80</v>
      </c>
    </row>
    <row r="143" spans="3:4" s="73" customFormat="1" x14ac:dyDescent="0.35">
      <c r="D143" s="83" t="s">
        <v>55</v>
      </c>
    </row>
    <row r="144" spans="3:4" s="73" customFormat="1" ht="15.5" x14ac:dyDescent="0.35">
      <c r="D144" s="75"/>
    </row>
    <row r="145" spans="2:4" s="73" customFormat="1" ht="15.5" x14ac:dyDescent="0.35">
      <c r="D145" s="75"/>
    </row>
    <row r="146" spans="2:4" s="68" customFormat="1" ht="18" x14ac:dyDescent="0.35">
      <c r="B146" s="69" t="s">
        <v>412</v>
      </c>
    </row>
    <row r="147" spans="2:4" s="73" customFormat="1" ht="16" thickBot="1" x14ac:dyDescent="0.4">
      <c r="C147" s="84"/>
      <c r="D147" s="88"/>
    </row>
    <row r="148" spans="2:4" s="73" customFormat="1" ht="15.5" x14ac:dyDescent="0.35">
      <c r="C148" s="84"/>
      <c r="D148" s="76" t="s">
        <v>102</v>
      </c>
    </row>
    <row r="149" spans="2:4" s="73" customFormat="1" ht="15.5" x14ac:dyDescent="0.35">
      <c r="C149" s="84"/>
      <c r="D149" s="86"/>
    </row>
    <row r="150" spans="2:4" s="73" customFormat="1" ht="32.25" customHeight="1" thickBot="1" x14ac:dyDescent="0.4">
      <c r="D150" s="78" t="s">
        <v>103</v>
      </c>
    </row>
    <row r="151" spans="2:4" s="73" customFormat="1" ht="15.5" x14ac:dyDescent="0.35">
      <c r="D151" s="88"/>
    </row>
    <row r="152" spans="2:4" s="73" customFormat="1" ht="15.5" x14ac:dyDescent="0.35">
      <c r="D152" s="80" t="s">
        <v>104</v>
      </c>
    </row>
    <row r="153" spans="2:4" s="73" customFormat="1" x14ac:dyDescent="0.35">
      <c r="D153" s="82" t="s">
        <v>22</v>
      </c>
    </row>
    <row r="154" spans="2:4" s="73" customFormat="1" x14ac:dyDescent="0.35">
      <c r="D154" s="83" t="s">
        <v>105</v>
      </c>
    </row>
    <row r="155" spans="2:4" s="73" customFormat="1" ht="15.5" x14ac:dyDescent="0.35">
      <c r="C155" s="84"/>
      <c r="D155" s="83" t="s">
        <v>106</v>
      </c>
    </row>
    <row r="156" spans="2:4" s="73" customFormat="1" ht="15.5" x14ac:dyDescent="0.35">
      <c r="D156" s="75"/>
    </row>
    <row r="157" spans="2:4" s="73" customFormat="1" ht="15.5" x14ac:dyDescent="0.35">
      <c r="D157" s="80" t="s">
        <v>107</v>
      </c>
    </row>
    <row r="158" spans="2:4" s="73" customFormat="1" x14ac:dyDescent="0.35">
      <c r="D158" s="82" t="s">
        <v>22</v>
      </c>
    </row>
    <row r="159" spans="2:4" s="73" customFormat="1" x14ac:dyDescent="0.35">
      <c r="D159" s="83" t="s">
        <v>108</v>
      </c>
    </row>
    <row r="160" spans="2:4" s="73" customFormat="1" x14ac:dyDescent="0.35">
      <c r="D160" s="83" t="s">
        <v>109</v>
      </c>
    </row>
    <row r="161" spans="3:4" s="73" customFormat="1" x14ac:dyDescent="0.35">
      <c r="D161" s="83" t="s">
        <v>110</v>
      </c>
    </row>
    <row r="162" spans="3:4" s="73" customFormat="1" ht="15.5" x14ac:dyDescent="0.35">
      <c r="D162" s="75"/>
    </row>
    <row r="163" spans="3:4" s="73" customFormat="1" ht="15.5" x14ac:dyDescent="0.35">
      <c r="D163" s="80" t="s">
        <v>111</v>
      </c>
    </row>
    <row r="164" spans="3:4" s="73" customFormat="1" ht="15.5" x14ac:dyDescent="0.35">
      <c r="C164" s="84"/>
      <c r="D164" s="82" t="s">
        <v>22</v>
      </c>
    </row>
    <row r="165" spans="3:4" s="73" customFormat="1" x14ac:dyDescent="0.35">
      <c r="D165" s="83" t="s">
        <v>112</v>
      </c>
    </row>
    <row r="166" spans="3:4" s="73" customFormat="1" x14ac:dyDescent="0.35">
      <c r="D166" s="83" t="s">
        <v>113</v>
      </c>
    </row>
    <row r="167" spans="3:4" s="73" customFormat="1" x14ac:dyDescent="0.35">
      <c r="D167" s="83" t="s">
        <v>114</v>
      </c>
    </row>
    <row r="168" spans="3:4" s="73" customFormat="1" x14ac:dyDescent="0.35">
      <c r="D168" s="83" t="s">
        <v>115</v>
      </c>
    </row>
    <row r="169" spans="3:4" s="73" customFormat="1" x14ac:dyDescent="0.35">
      <c r="D169" s="83" t="s">
        <v>116</v>
      </c>
    </row>
    <row r="170" spans="3:4" s="73" customFormat="1" x14ac:dyDescent="0.35">
      <c r="D170" s="83" t="s">
        <v>117</v>
      </c>
    </row>
    <row r="171" spans="3:4" s="73" customFormat="1" ht="15.5" x14ac:dyDescent="0.35">
      <c r="D171" s="75"/>
    </row>
    <row r="172" spans="3:4" s="73" customFormat="1" ht="15.5" x14ac:dyDescent="0.35">
      <c r="D172" s="80" t="s">
        <v>118</v>
      </c>
    </row>
    <row r="173" spans="3:4" s="73" customFormat="1" x14ac:dyDescent="0.35">
      <c r="D173" s="82" t="s">
        <v>22</v>
      </c>
    </row>
    <row r="174" spans="3:4" s="73" customFormat="1" x14ac:dyDescent="0.35">
      <c r="D174" s="83" t="s">
        <v>75</v>
      </c>
    </row>
    <row r="175" spans="3:4" s="73" customFormat="1" x14ac:dyDescent="0.35">
      <c r="D175" s="83" t="s">
        <v>119</v>
      </c>
    </row>
    <row r="176" spans="3:4" s="73" customFormat="1" x14ac:dyDescent="0.35">
      <c r="D176" s="83" t="s">
        <v>101</v>
      </c>
    </row>
    <row r="177" spans="2:4" s="73" customFormat="1" x14ac:dyDescent="0.35">
      <c r="D177" s="83" t="s">
        <v>120</v>
      </c>
    </row>
    <row r="178" spans="2:4" s="73" customFormat="1" x14ac:dyDescent="0.35">
      <c r="D178" s="83" t="s">
        <v>79</v>
      </c>
    </row>
    <row r="179" spans="2:4" s="73" customFormat="1" x14ac:dyDescent="0.35">
      <c r="D179" s="83" t="s">
        <v>80</v>
      </c>
    </row>
    <row r="180" spans="2:4" s="73" customFormat="1" ht="15.5" x14ac:dyDescent="0.35">
      <c r="C180" s="84"/>
      <c r="D180" s="83" t="s">
        <v>55</v>
      </c>
    </row>
    <row r="181" spans="2:4" s="73" customFormat="1" ht="15.5" x14ac:dyDescent="0.35">
      <c r="D181" s="75"/>
    </row>
    <row r="182" spans="2:4" s="73" customFormat="1" ht="15.5" x14ac:dyDescent="0.35">
      <c r="D182" s="75"/>
    </row>
    <row r="183" spans="2:4" s="68" customFormat="1" ht="18" x14ac:dyDescent="0.35">
      <c r="B183" s="69" t="s">
        <v>413</v>
      </c>
    </row>
    <row r="184" spans="2:4" s="73" customFormat="1" ht="16" thickBot="1" x14ac:dyDescent="0.4">
      <c r="D184" s="88"/>
    </row>
    <row r="185" spans="2:4" s="73" customFormat="1" ht="15.5" x14ac:dyDescent="0.35">
      <c r="D185" s="76" t="s">
        <v>121</v>
      </c>
    </row>
    <row r="186" spans="2:4" s="73" customFormat="1" ht="15.5" x14ac:dyDescent="0.35">
      <c r="D186" s="86"/>
    </row>
    <row r="187" spans="2:4" s="73" customFormat="1" ht="60" customHeight="1" thickBot="1" x14ac:dyDescent="0.4">
      <c r="D187" s="78" t="s">
        <v>122</v>
      </c>
    </row>
    <row r="188" spans="2:4" s="73" customFormat="1" ht="15.5" x14ac:dyDescent="0.35">
      <c r="C188" s="84"/>
      <c r="D188" s="88"/>
    </row>
    <row r="189" spans="2:4" s="73" customFormat="1" ht="15.5" x14ac:dyDescent="0.35">
      <c r="D189" s="80" t="s">
        <v>123</v>
      </c>
    </row>
    <row r="190" spans="2:4" s="73" customFormat="1" x14ac:dyDescent="0.35">
      <c r="D190" s="82" t="s">
        <v>22</v>
      </c>
    </row>
    <row r="191" spans="2:4" s="73" customFormat="1" x14ac:dyDescent="0.35">
      <c r="D191" s="83" t="s">
        <v>124</v>
      </c>
    </row>
    <row r="192" spans="2:4" s="73" customFormat="1" x14ac:dyDescent="0.35">
      <c r="D192" s="83" t="s">
        <v>125</v>
      </c>
    </row>
    <row r="193" spans="3:4" s="73" customFormat="1" x14ac:dyDescent="0.35">
      <c r="D193" s="83" t="s">
        <v>126</v>
      </c>
    </row>
    <row r="194" spans="3:4" s="73" customFormat="1" x14ac:dyDescent="0.35">
      <c r="D194" s="83" t="s">
        <v>127</v>
      </c>
    </row>
    <row r="195" spans="3:4" s="73" customFormat="1" ht="15.5" x14ac:dyDescent="0.35">
      <c r="D195" s="75"/>
    </row>
    <row r="196" spans="3:4" s="73" customFormat="1" ht="15.5" x14ac:dyDescent="0.35">
      <c r="C196" s="84"/>
      <c r="D196" s="80" t="s">
        <v>128</v>
      </c>
    </row>
    <row r="197" spans="3:4" s="73" customFormat="1" x14ac:dyDescent="0.35">
      <c r="D197" s="82" t="s">
        <v>22</v>
      </c>
    </row>
    <row r="198" spans="3:4" s="73" customFormat="1" x14ac:dyDescent="0.35">
      <c r="D198" s="83" t="s">
        <v>129</v>
      </c>
    </row>
    <row r="199" spans="3:4" s="73" customFormat="1" x14ac:dyDescent="0.35">
      <c r="D199" s="83" t="s">
        <v>130</v>
      </c>
    </row>
    <row r="200" spans="3:4" s="73" customFormat="1" x14ac:dyDescent="0.35">
      <c r="D200" s="83" t="s">
        <v>131</v>
      </c>
    </row>
    <row r="201" spans="3:4" s="73" customFormat="1" x14ac:dyDescent="0.35">
      <c r="D201" s="83" t="s">
        <v>132</v>
      </c>
    </row>
    <row r="202" spans="3:4" s="73" customFormat="1" x14ac:dyDescent="0.35">
      <c r="D202" s="83" t="s">
        <v>133</v>
      </c>
    </row>
    <row r="203" spans="3:4" s="73" customFormat="1" ht="15.5" x14ac:dyDescent="0.35">
      <c r="D203" s="75"/>
    </row>
    <row r="204" spans="3:4" s="73" customFormat="1" ht="15.5" x14ac:dyDescent="0.35">
      <c r="D204" s="80" t="s">
        <v>134</v>
      </c>
    </row>
    <row r="205" spans="3:4" s="73" customFormat="1" ht="15.5" x14ac:dyDescent="0.35">
      <c r="C205" s="84"/>
      <c r="D205" s="82" t="s">
        <v>22</v>
      </c>
    </row>
    <row r="206" spans="3:4" s="73" customFormat="1" x14ac:dyDescent="0.35">
      <c r="D206" s="83" t="s">
        <v>135</v>
      </c>
    </row>
    <row r="207" spans="3:4" s="73" customFormat="1" x14ac:dyDescent="0.35">
      <c r="D207" s="83" t="s">
        <v>136</v>
      </c>
    </row>
    <row r="208" spans="3:4" s="73" customFormat="1" x14ac:dyDescent="0.35">
      <c r="D208" s="83" t="s">
        <v>137</v>
      </c>
    </row>
    <row r="209" spans="3:4" s="73" customFormat="1" x14ac:dyDescent="0.35">
      <c r="D209" s="83" t="s">
        <v>138</v>
      </c>
    </row>
    <row r="210" spans="3:4" s="73" customFormat="1" x14ac:dyDescent="0.35">
      <c r="D210" s="83" t="s">
        <v>126</v>
      </c>
    </row>
    <row r="211" spans="3:4" s="73" customFormat="1" x14ac:dyDescent="0.35">
      <c r="D211" s="83" t="s">
        <v>139</v>
      </c>
    </row>
    <row r="212" spans="3:4" s="73" customFormat="1" ht="15.5" x14ac:dyDescent="0.35">
      <c r="C212" s="84"/>
      <c r="D212" s="75"/>
    </row>
    <row r="213" spans="3:4" s="73" customFormat="1" ht="15.5" x14ac:dyDescent="0.35">
      <c r="D213" s="80" t="s">
        <v>140</v>
      </c>
    </row>
    <row r="214" spans="3:4" s="73" customFormat="1" x14ac:dyDescent="0.35">
      <c r="D214" s="82" t="s">
        <v>22</v>
      </c>
    </row>
    <row r="215" spans="3:4" s="73" customFormat="1" x14ac:dyDescent="0.35">
      <c r="D215" s="83" t="s">
        <v>141</v>
      </c>
    </row>
    <row r="216" spans="3:4" s="73" customFormat="1" x14ac:dyDescent="0.35">
      <c r="D216" s="83" t="s">
        <v>142</v>
      </c>
    </row>
    <row r="217" spans="3:4" s="73" customFormat="1" x14ac:dyDescent="0.35">
      <c r="D217" s="83" t="s">
        <v>132</v>
      </c>
    </row>
    <row r="218" spans="3:4" s="73" customFormat="1" ht="15.5" x14ac:dyDescent="0.35">
      <c r="C218" s="84"/>
      <c r="D218" s="83" t="s">
        <v>143</v>
      </c>
    </row>
    <row r="219" spans="3:4" s="73" customFormat="1" ht="15.5" x14ac:dyDescent="0.35">
      <c r="D219" s="75"/>
    </row>
    <row r="220" spans="3:4" s="73" customFormat="1" ht="15.5" x14ac:dyDescent="0.35">
      <c r="D220" s="80" t="s">
        <v>144</v>
      </c>
    </row>
    <row r="221" spans="3:4" s="73" customFormat="1" x14ac:dyDescent="0.35">
      <c r="D221" s="82" t="s">
        <v>22</v>
      </c>
    </row>
    <row r="222" spans="3:4" s="73" customFormat="1" x14ac:dyDescent="0.35">
      <c r="D222" s="83" t="s">
        <v>145</v>
      </c>
    </row>
    <row r="223" spans="3:4" s="73" customFormat="1" x14ac:dyDescent="0.35">
      <c r="D223" s="83" t="s">
        <v>146</v>
      </c>
    </row>
    <row r="224" spans="3:4" s="73" customFormat="1" ht="15.5" x14ac:dyDescent="0.35">
      <c r="C224" s="84"/>
      <c r="D224" s="83" t="s">
        <v>147</v>
      </c>
    </row>
    <row r="225" spans="4:4" s="73" customFormat="1" ht="15.5" x14ac:dyDescent="0.35">
      <c r="D225" s="75"/>
    </row>
    <row r="226" spans="4:4" s="73" customFormat="1" ht="15.5" x14ac:dyDescent="0.35">
      <c r="D226" s="80" t="s">
        <v>148</v>
      </c>
    </row>
    <row r="227" spans="4:4" s="73" customFormat="1" x14ac:dyDescent="0.35">
      <c r="D227" s="82" t="s">
        <v>22</v>
      </c>
    </row>
    <row r="228" spans="4:4" s="73" customFormat="1" x14ac:dyDescent="0.35">
      <c r="D228" s="83" t="s">
        <v>149</v>
      </c>
    </row>
    <row r="229" spans="4:4" s="73" customFormat="1" x14ac:dyDescent="0.35">
      <c r="D229" s="83" t="s">
        <v>150</v>
      </c>
    </row>
    <row r="230" spans="4:4" s="73" customFormat="1" x14ac:dyDescent="0.35">
      <c r="D230" s="83" t="s">
        <v>151</v>
      </c>
    </row>
    <row r="231" spans="4:4" s="73" customFormat="1" ht="15.5" x14ac:dyDescent="0.35">
      <c r="D231" s="75"/>
    </row>
    <row r="232" spans="4:4" s="73" customFormat="1" ht="15.5" x14ac:dyDescent="0.35">
      <c r="D232" s="80" t="s">
        <v>152</v>
      </c>
    </row>
    <row r="233" spans="4:4" s="73" customFormat="1" x14ac:dyDescent="0.35">
      <c r="D233" s="82" t="s">
        <v>22</v>
      </c>
    </row>
    <row r="234" spans="4:4" s="73" customFormat="1" x14ac:dyDescent="0.35">
      <c r="D234" s="83" t="s">
        <v>153</v>
      </c>
    </row>
    <row r="235" spans="4:4" s="73" customFormat="1" x14ac:dyDescent="0.35">
      <c r="D235" s="83" t="s">
        <v>154</v>
      </c>
    </row>
    <row r="236" spans="4:4" s="73" customFormat="1" x14ac:dyDescent="0.35">
      <c r="D236" s="83" t="s">
        <v>76</v>
      </c>
    </row>
    <row r="237" spans="4:4" s="73" customFormat="1" x14ac:dyDescent="0.35">
      <c r="D237" s="83" t="s">
        <v>155</v>
      </c>
    </row>
    <row r="238" spans="4:4" s="73" customFormat="1" x14ac:dyDescent="0.35">
      <c r="D238" s="83" t="s">
        <v>156</v>
      </c>
    </row>
    <row r="239" spans="4:4" s="73" customFormat="1" x14ac:dyDescent="0.35">
      <c r="D239" s="83" t="s">
        <v>79</v>
      </c>
    </row>
    <row r="240" spans="4:4" s="73" customFormat="1" x14ac:dyDescent="0.35">
      <c r="D240" s="83" t="s">
        <v>157</v>
      </c>
    </row>
    <row r="241" spans="2:4" s="73" customFormat="1" x14ac:dyDescent="0.35">
      <c r="D241" s="83" t="s">
        <v>80</v>
      </c>
    </row>
    <row r="242" spans="2:4" s="73" customFormat="1" x14ac:dyDescent="0.35">
      <c r="D242" s="83" t="s">
        <v>55</v>
      </c>
    </row>
    <row r="243" spans="2:4" s="73" customFormat="1" ht="15.5" x14ac:dyDescent="0.35">
      <c r="D243" s="75"/>
    </row>
    <row r="244" spans="2:4" s="68" customFormat="1" ht="18" x14ac:dyDescent="0.35">
      <c r="B244" s="69" t="s">
        <v>414</v>
      </c>
    </row>
    <row r="245" spans="2:4" s="73" customFormat="1" ht="16" thickBot="1" x14ac:dyDescent="0.4">
      <c r="D245" s="88"/>
    </row>
    <row r="246" spans="2:4" s="73" customFormat="1" ht="15.5" x14ac:dyDescent="0.35">
      <c r="D246" s="76" t="s">
        <v>158</v>
      </c>
    </row>
    <row r="247" spans="2:4" s="73" customFormat="1" ht="15.5" x14ac:dyDescent="0.35">
      <c r="D247" s="86"/>
    </row>
    <row r="248" spans="2:4" s="73" customFormat="1" ht="58.5" customHeight="1" thickBot="1" x14ac:dyDescent="0.4">
      <c r="D248" s="78" t="s">
        <v>159</v>
      </c>
    </row>
    <row r="249" spans="2:4" s="73" customFormat="1" ht="15.5" x14ac:dyDescent="0.35">
      <c r="D249" s="88"/>
    </row>
    <row r="250" spans="2:4" s="87" customFormat="1" ht="15.5" x14ac:dyDescent="0.35">
      <c r="D250" s="80" t="s">
        <v>160</v>
      </c>
    </row>
    <row r="251" spans="2:4" s="73" customFormat="1" x14ac:dyDescent="0.35">
      <c r="D251" s="82" t="s">
        <v>22</v>
      </c>
    </row>
    <row r="252" spans="2:4" s="73" customFormat="1" x14ac:dyDescent="0.35">
      <c r="D252" s="83" t="s">
        <v>161</v>
      </c>
    </row>
    <row r="253" spans="2:4" s="73" customFormat="1" x14ac:dyDescent="0.35">
      <c r="D253" s="83" t="s">
        <v>162</v>
      </c>
    </row>
    <row r="254" spans="2:4" s="73" customFormat="1" ht="15.5" x14ac:dyDescent="0.35">
      <c r="C254" s="84"/>
      <c r="D254" s="83" t="s">
        <v>163</v>
      </c>
    </row>
    <row r="255" spans="2:4" s="73" customFormat="1" x14ac:dyDescent="0.35">
      <c r="D255" s="83" t="s">
        <v>164</v>
      </c>
    </row>
    <row r="256" spans="2:4" s="73" customFormat="1" x14ac:dyDescent="0.35">
      <c r="D256" s="83" t="s">
        <v>165</v>
      </c>
    </row>
    <row r="257" spans="3:4" s="73" customFormat="1" x14ac:dyDescent="0.35">
      <c r="D257" s="83" t="s">
        <v>166</v>
      </c>
    </row>
    <row r="258" spans="3:4" s="73" customFormat="1" x14ac:dyDescent="0.35">
      <c r="D258" s="83" t="s">
        <v>167</v>
      </c>
    </row>
    <row r="259" spans="3:4" s="73" customFormat="1" x14ac:dyDescent="0.35">
      <c r="D259" s="83" t="s">
        <v>168</v>
      </c>
    </row>
    <row r="260" spans="3:4" s="73" customFormat="1" ht="15.5" x14ac:dyDescent="0.35">
      <c r="D260" s="75"/>
    </row>
    <row r="261" spans="3:4" s="73" customFormat="1" ht="15.5" x14ac:dyDescent="0.35">
      <c r="D261" s="80" t="s">
        <v>169</v>
      </c>
    </row>
    <row r="262" spans="3:4" s="73" customFormat="1" x14ac:dyDescent="0.35">
      <c r="D262" s="82" t="s">
        <v>22</v>
      </c>
    </row>
    <row r="263" spans="3:4" s="73" customFormat="1" ht="15.5" x14ac:dyDescent="0.35">
      <c r="C263" s="84"/>
      <c r="D263" s="83" t="s">
        <v>170</v>
      </c>
    </row>
    <row r="264" spans="3:4" s="73" customFormat="1" x14ac:dyDescent="0.35">
      <c r="D264" s="83" t="s">
        <v>171</v>
      </c>
    </row>
    <row r="265" spans="3:4" s="73" customFormat="1" x14ac:dyDescent="0.35">
      <c r="D265" s="83" t="s">
        <v>172</v>
      </c>
    </row>
    <row r="266" spans="3:4" s="73" customFormat="1" x14ac:dyDescent="0.35">
      <c r="D266" s="83" t="s">
        <v>173</v>
      </c>
    </row>
    <row r="267" spans="3:4" s="73" customFormat="1" x14ac:dyDescent="0.35">
      <c r="D267" s="83" t="s">
        <v>174</v>
      </c>
    </row>
    <row r="268" spans="3:4" s="73" customFormat="1" x14ac:dyDescent="0.35">
      <c r="D268" s="83" t="s">
        <v>175</v>
      </c>
    </row>
    <row r="269" spans="3:4" s="73" customFormat="1" ht="15.5" x14ac:dyDescent="0.35">
      <c r="D269" s="75"/>
    </row>
    <row r="270" spans="3:4" s="73" customFormat="1" ht="15.5" x14ac:dyDescent="0.35">
      <c r="D270" s="80" t="s">
        <v>176</v>
      </c>
    </row>
    <row r="271" spans="3:4" s="73" customFormat="1" x14ac:dyDescent="0.35">
      <c r="D271" s="82" t="s">
        <v>22</v>
      </c>
    </row>
    <row r="272" spans="3:4" s="73" customFormat="1" x14ac:dyDescent="0.35">
      <c r="D272" s="83" t="s">
        <v>177</v>
      </c>
    </row>
    <row r="273" spans="3:4" s="73" customFormat="1" ht="15.5" x14ac:dyDescent="0.35">
      <c r="C273" s="84"/>
      <c r="D273" s="83" t="s">
        <v>178</v>
      </c>
    </row>
    <row r="274" spans="3:4" s="73" customFormat="1" x14ac:dyDescent="0.35">
      <c r="D274" s="83" t="s">
        <v>179</v>
      </c>
    </row>
    <row r="275" spans="3:4" s="73" customFormat="1" x14ac:dyDescent="0.35">
      <c r="D275" s="83" t="s">
        <v>180</v>
      </c>
    </row>
    <row r="276" spans="3:4" s="73" customFormat="1" x14ac:dyDescent="0.35">
      <c r="D276" s="83" t="s">
        <v>181</v>
      </c>
    </row>
    <row r="277" spans="3:4" s="73" customFormat="1" x14ac:dyDescent="0.35">
      <c r="D277" s="83" t="s">
        <v>182</v>
      </c>
    </row>
    <row r="278" spans="3:4" s="73" customFormat="1" x14ac:dyDescent="0.35">
      <c r="D278" s="83" t="s">
        <v>183</v>
      </c>
    </row>
    <row r="279" spans="3:4" s="73" customFormat="1" ht="15.5" x14ac:dyDescent="0.35">
      <c r="D279" s="75"/>
    </row>
    <row r="280" spans="3:4" s="73" customFormat="1" ht="15.5" x14ac:dyDescent="0.35">
      <c r="D280" s="80" t="s">
        <v>184</v>
      </c>
    </row>
    <row r="281" spans="3:4" s="73" customFormat="1" x14ac:dyDescent="0.35">
      <c r="D281" s="82" t="s">
        <v>22</v>
      </c>
    </row>
    <row r="282" spans="3:4" s="73" customFormat="1" x14ac:dyDescent="0.35">
      <c r="D282" s="83" t="s">
        <v>185</v>
      </c>
    </row>
    <row r="283" spans="3:4" s="73" customFormat="1" x14ac:dyDescent="0.35">
      <c r="D283" s="83" t="s">
        <v>186</v>
      </c>
    </row>
    <row r="284" spans="3:4" s="73" customFormat="1" x14ac:dyDescent="0.35">
      <c r="D284" s="83" t="s">
        <v>187</v>
      </c>
    </row>
    <row r="285" spans="3:4" s="73" customFormat="1" ht="15.5" x14ac:dyDescent="0.35">
      <c r="C285" s="84"/>
      <c r="D285" s="83" t="s">
        <v>188</v>
      </c>
    </row>
    <row r="286" spans="3:4" s="73" customFormat="1" x14ac:dyDescent="0.35">
      <c r="D286" s="83" t="s">
        <v>189</v>
      </c>
    </row>
    <row r="287" spans="3:4" s="73" customFormat="1" x14ac:dyDescent="0.35">
      <c r="D287" s="83" t="s">
        <v>190</v>
      </c>
    </row>
    <row r="288" spans="3:4" s="73" customFormat="1" x14ac:dyDescent="0.35">
      <c r="D288" s="83" t="s">
        <v>191</v>
      </c>
    </row>
    <row r="289" spans="3:4" s="73" customFormat="1" x14ac:dyDescent="0.35">
      <c r="D289" s="83" t="s">
        <v>192</v>
      </c>
    </row>
    <row r="290" spans="3:4" s="73" customFormat="1" x14ac:dyDescent="0.35">
      <c r="D290" s="83" t="s">
        <v>193</v>
      </c>
    </row>
    <row r="291" spans="3:4" s="73" customFormat="1" ht="15.5" x14ac:dyDescent="0.35">
      <c r="D291" s="75"/>
    </row>
    <row r="292" spans="3:4" s="73" customFormat="1" ht="15.5" x14ac:dyDescent="0.35">
      <c r="D292" s="80" t="s">
        <v>194</v>
      </c>
    </row>
    <row r="293" spans="3:4" s="73" customFormat="1" x14ac:dyDescent="0.35">
      <c r="D293" s="82" t="s">
        <v>22</v>
      </c>
    </row>
    <row r="294" spans="3:4" s="73" customFormat="1" x14ac:dyDescent="0.35">
      <c r="D294" s="83" t="s">
        <v>195</v>
      </c>
    </row>
    <row r="295" spans="3:4" s="73" customFormat="1" x14ac:dyDescent="0.35">
      <c r="D295" s="83" t="s">
        <v>196</v>
      </c>
    </row>
    <row r="296" spans="3:4" s="73" customFormat="1" x14ac:dyDescent="0.35">
      <c r="D296" s="83" t="s">
        <v>197</v>
      </c>
    </row>
    <row r="297" spans="3:4" s="73" customFormat="1" x14ac:dyDescent="0.35">
      <c r="D297" s="83" t="s">
        <v>198</v>
      </c>
    </row>
    <row r="298" spans="3:4" s="73" customFormat="1" x14ac:dyDescent="0.35">
      <c r="D298" s="83" t="s">
        <v>199</v>
      </c>
    </row>
    <row r="299" spans="3:4" s="73" customFormat="1" x14ac:dyDescent="0.35">
      <c r="D299" s="83" t="s">
        <v>200</v>
      </c>
    </row>
    <row r="300" spans="3:4" s="73" customFormat="1" x14ac:dyDescent="0.35">
      <c r="D300" s="83" t="s">
        <v>201</v>
      </c>
    </row>
    <row r="301" spans="3:4" s="73" customFormat="1" ht="15.5" x14ac:dyDescent="0.35">
      <c r="C301" s="84"/>
      <c r="D301" s="83" t="s">
        <v>202</v>
      </c>
    </row>
    <row r="302" spans="3:4" s="73" customFormat="1" x14ac:dyDescent="0.35">
      <c r="D302" s="83" t="s">
        <v>203</v>
      </c>
    </row>
    <row r="303" spans="3:4" s="73" customFormat="1" x14ac:dyDescent="0.35">
      <c r="D303" s="83" t="s">
        <v>204</v>
      </c>
    </row>
    <row r="304" spans="3:4" s="73" customFormat="1" x14ac:dyDescent="0.35">
      <c r="D304" s="83" t="s">
        <v>205</v>
      </c>
    </row>
    <row r="305" spans="3:4" s="73" customFormat="1" ht="15.5" x14ac:dyDescent="0.35">
      <c r="C305" s="84"/>
      <c r="D305" s="83" t="s">
        <v>206</v>
      </c>
    </row>
    <row r="306" spans="3:4" s="73" customFormat="1" x14ac:dyDescent="0.35">
      <c r="D306" s="83" t="s">
        <v>207</v>
      </c>
    </row>
    <row r="307" spans="3:4" s="73" customFormat="1" ht="15.5" x14ac:dyDescent="0.35">
      <c r="D307" s="75"/>
    </row>
    <row r="308" spans="3:4" s="73" customFormat="1" ht="15.5" x14ac:dyDescent="0.35">
      <c r="D308" s="80" t="s">
        <v>208</v>
      </c>
    </row>
    <row r="309" spans="3:4" s="73" customFormat="1" x14ac:dyDescent="0.35">
      <c r="D309" s="82" t="s">
        <v>22</v>
      </c>
    </row>
    <row r="310" spans="3:4" s="73" customFormat="1" x14ac:dyDescent="0.35">
      <c r="D310" s="83" t="s">
        <v>209</v>
      </c>
    </row>
    <row r="311" spans="3:4" s="73" customFormat="1" ht="15.5" x14ac:dyDescent="0.35">
      <c r="D311" s="75"/>
    </row>
    <row r="312" spans="3:4" s="73" customFormat="1" ht="15.5" x14ac:dyDescent="0.35">
      <c r="C312" s="84"/>
      <c r="D312" s="80" t="s">
        <v>210</v>
      </c>
    </row>
    <row r="313" spans="3:4" s="73" customFormat="1" x14ac:dyDescent="0.35">
      <c r="D313" s="82" t="s">
        <v>22</v>
      </c>
    </row>
    <row r="314" spans="3:4" s="73" customFormat="1" x14ac:dyDescent="0.35">
      <c r="D314" s="83" t="s">
        <v>211</v>
      </c>
    </row>
    <row r="315" spans="3:4" s="73" customFormat="1" x14ac:dyDescent="0.35">
      <c r="D315" s="83" t="s">
        <v>212</v>
      </c>
    </row>
    <row r="316" spans="3:4" s="73" customFormat="1" x14ac:dyDescent="0.35">
      <c r="D316" s="83" t="s">
        <v>213</v>
      </c>
    </row>
    <row r="317" spans="3:4" s="73" customFormat="1" ht="15.5" x14ac:dyDescent="0.35">
      <c r="C317" s="84"/>
      <c r="D317" s="83" t="s">
        <v>214</v>
      </c>
    </row>
    <row r="318" spans="3:4" s="73" customFormat="1" ht="15.5" x14ac:dyDescent="0.35">
      <c r="D318" s="75"/>
    </row>
    <row r="319" spans="3:4" s="73" customFormat="1" ht="15.5" x14ac:dyDescent="0.35">
      <c r="D319" s="89" t="s">
        <v>215</v>
      </c>
    </row>
    <row r="320" spans="3:4" s="73" customFormat="1" x14ac:dyDescent="0.35">
      <c r="D320" s="90" t="s">
        <v>22</v>
      </c>
    </row>
    <row r="321" spans="3:4" s="73" customFormat="1" x14ac:dyDescent="0.35">
      <c r="D321" s="91" t="s">
        <v>216</v>
      </c>
    </row>
    <row r="322" spans="3:4" s="73" customFormat="1" x14ac:dyDescent="0.35">
      <c r="D322" s="91" t="s">
        <v>217</v>
      </c>
    </row>
    <row r="323" spans="3:4" s="73" customFormat="1" ht="15.5" x14ac:dyDescent="0.35">
      <c r="D323" s="75"/>
    </row>
    <row r="324" spans="3:4" s="73" customFormat="1" ht="15.5" x14ac:dyDescent="0.35">
      <c r="D324" s="80" t="s">
        <v>218</v>
      </c>
    </row>
    <row r="325" spans="3:4" s="73" customFormat="1" x14ac:dyDescent="0.35">
      <c r="D325" s="82" t="s">
        <v>22</v>
      </c>
    </row>
    <row r="326" spans="3:4" s="73" customFormat="1" x14ac:dyDescent="0.35">
      <c r="D326" s="83" t="s">
        <v>51</v>
      </c>
    </row>
    <row r="327" spans="3:4" s="73" customFormat="1" x14ac:dyDescent="0.35">
      <c r="D327" s="83" t="s">
        <v>219</v>
      </c>
    </row>
    <row r="328" spans="3:4" s="73" customFormat="1" x14ac:dyDescent="0.35">
      <c r="D328" s="83" t="s">
        <v>220</v>
      </c>
    </row>
    <row r="329" spans="3:4" s="73" customFormat="1" x14ac:dyDescent="0.35">
      <c r="D329" s="83" t="s">
        <v>79</v>
      </c>
    </row>
    <row r="330" spans="3:4" s="73" customFormat="1" x14ac:dyDescent="0.35">
      <c r="D330" s="83" t="s">
        <v>221</v>
      </c>
    </row>
    <row r="331" spans="3:4" s="73" customFormat="1" x14ac:dyDescent="0.35">
      <c r="D331" s="83" t="s">
        <v>80</v>
      </c>
    </row>
    <row r="332" spans="3:4" s="73" customFormat="1" x14ac:dyDescent="0.35">
      <c r="D332" s="83" t="s">
        <v>222</v>
      </c>
    </row>
    <row r="333" spans="3:4" s="73" customFormat="1" x14ac:dyDescent="0.35">
      <c r="D333" s="83" t="s">
        <v>55</v>
      </c>
    </row>
    <row r="334" spans="3:4" s="73" customFormat="1" ht="15.5" x14ac:dyDescent="0.35">
      <c r="C334" s="84"/>
      <c r="D334" s="75"/>
    </row>
    <row r="335" spans="3:4" s="73" customFormat="1" ht="15.5" x14ac:dyDescent="0.35">
      <c r="D335" s="75"/>
    </row>
    <row r="336" spans="3:4" s="68" customFormat="1" ht="18" x14ac:dyDescent="0.35">
      <c r="D336" s="70" t="s">
        <v>415</v>
      </c>
    </row>
    <row r="337" spans="3:4" s="73" customFormat="1" ht="15.5" x14ac:dyDescent="0.35">
      <c r="D337" s="92"/>
    </row>
    <row r="338" spans="3:4" s="73" customFormat="1" ht="15.5" x14ac:dyDescent="0.35">
      <c r="D338" s="93" t="s">
        <v>223</v>
      </c>
    </row>
    <row r="339" spans="3:4" s="73" customFormat="1" ht="15.5" x14ac:dyDescent="0.35">
      <c r="D339" s="94"/>
    </row>
    <row r="340" spans="3:4" s="73" customFormat="1" ht="26" x14ac:dyDescent="0.35">
      <c r="D340" s="95" t="s">
        <v>224</v>
      </c>
    </row>
    <row r="341" spans="3:4" s="73" customFormat="1" ht="15.5" x14ac:dyDescent="0.35">
      <c r="D341" s="92"/>
    </row>
    <row r="342" spans="3:4" s="73" customFormat="1" ht="15.5" x14ac:dyDescent="0.35">
      <c r="D342" s="89" t="s">
        <v>225</v>
      </c>
    </row>
    <row r="343" spans="3:4" s="73" customFormat="1" ht="15.5" x14ac:dyDescent="0.35">
      <c r="C343" s="84"/>
      <c r="D343" s="90" t="s">
        <v>22</v>
      </c>
    </row>
    <row r="344" spans="3:4" s="73" customFormat="1" x14ac:dyDescent="0.35">
      <c r="D344" s="91" t="s">
        <v>226</v>
      </c>
    </row>
    <row r="345" spans="3:4" s="73" customFormat="1" x14ac:dyDescent="0.35">
      <c r="D345" s="96" t="s">
        <v>227</v>
      </c>
    </row>
    <row r="346" spans="3:4" s="73" customFormat="1" x14ac:dyDescent="0.35">
      <c r="D346" s="96" t="s">
        <v>228</v>
      </c>
    </row>
    <row r="347" spans="3:4" s="73" customFormat="1" x14ac:dyDescent="0.35">
      <c r="D347" s="96" t="s">
        <v>229</v>
      </c>
    </row>
    <row r="348" spans="3:4" s="73" customFormat="1" x14ac:dyDescent="0.35">
      <c r="D348" s="96" t="s">
        <v>230</v>
      </c>
    </row>
    <row r="349" spans="3:4" s="73" customFormat="1" x14ac:dyDescent="0.35">
      <c r="D349" s="96" t="s">
        <v>231</v>
      </c>
    </row>
    <row r="350" spans="3:4" s="73" customFormat="1" ht="15.5" x14ac:dyDescent="0.35">
      <c r="D350" s="97"/>
    </row>
    <row r="351" spans="3:4" s="73" customFormat="1" ht="15.5" x14ac:dyDescent="0.35">
      <c r="D351" s="89" t="s">
        <v>232</v>
      </c>
    </row>
    <row r="352" spans="3:4" s="73" customFormat="1" ht="15.5" x14ac:dyDescent="0.35">
      <c r="C352" s="84"/>
      <c r="D352" s="90" t="s">
        <v>22</v>
      </c>
    </row>
    <row r="353" spans="4:4" s="73" customFormat="1" x14ac:dyDescent="0.35">
      <c r="D353" s="91" t="s">
        <v>233</v>
      </c>
    </row>
    <row r="354" spans="4:4" s="73" customFormat="1" x14ac:dyDescent="0.35">
      <c r="D354" s="96" t="s">
        <v>234</v>
      </c>
    </row>
    <row r="355" spans="4:4" s="73" customFormat="1" x14ac:dyDescent="0.35">
      <c r="D355" s="96" t="s">
        <v>228</v>
      </c>
    </row>
    <row r="356" spans="4:4" s="73" customFormat="1" x14ac:dyDescent="0.35">
      <c r="D356" s="96" t="s">
        <v>229</v>
      </c>
    </row>
    <row r="357" spans="4:4" s="73" customFormat="1" x14ac:dyDescent="0.35">
      <c r="D357" s="96" t="s">
        <v>230</v>
      </c>
    </row>
    <row r="358" spans="4:4" s="73" customFormat="1" x14ac:dyDescent="0.35">
      <c r="D358" s="96" t="s">
        <v>231</v>
      </c>
    </row>
    <row r="359" spans="4:4" s="73" customFormat="1" ht="15.5" x14ac:dyDescent="0.35">
      <c r="D359" s="97"/>
    </row>
    <row r="360" spans="4:4" s="73" customFormat="1" ht="15.5" x14ac:dyDescent="0.35">
      <c r="D360" s="89" t="s">
        <v>235</v>
      </c>
    </row>
    <row r="361" spans="4:4" s="73" customFormat="1" x14ac:dyDescent="0.35">
      <c r="D361" s="90" t="s">
        <v>22</v>
      </c>
    </row>
    <row r="362" spans="4:4" s="73" customFormat="1" x14ac:dyDescent="0.35">
      <c r="D362" s="91" t="s">
        <v>236</v>
      </c>
    </row>
    <row r="363" spans="4:4" s="73" customFormat="1" x14ac:dyDescent="0.35">
      <c r="D363" s="91" t="s">
        <v>80</v>
      </c>
    </row>
    <row r="364" spans="4:4" s="73" customFormat="1" x14ac:dyDescent="0.35">
      <c r="D364" s="91" t="s">
        <v>55</v>
      </c>
    </row>
    <row r="365" spans="4:4" s="73" customFormat="1" x14ac:dyDescent="0.35"/>
    <row r="366" spans="4:4" s="73" customFormat="1" ht="18" x14ac:dyDescent="0.4">
      <c r="D366" s="74" t="s">
        <v>385</v>
      </c>
    </row>
    <row r="367" spans="4:4" s="73" customFormat="1" x14ac:dyDescent="0.35"/>
    <row r="368" spans="4:4" s="73" customFormat="1" x14ac:dyDescent="0.35"/>
    <row r="369" s="73" customFormat="1" x14ac:dyDescent="0.35"/>
    <row r="370" s="73" customFormat="1" x14ac:dyDescent="0.35"/>
    <row r="371" s="73" customFormat="1"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205"/>
  <sheetViews>
    <sheetView zoomScale="70" zoomScaleNormal="70" workbookViewId="0">
      <selection activeCell="B2" sqref="B2"/>
    </sheetView>
  </sheetViews>
  <sheetFormatPr defaultRowHeight="17.5" x14ac:dyDescent="0.35"/>
  <cols>
    <col min="1" max="1" width="38.7265625" style="111" customWidth="1"/>
    <col min="2" max="2" width="10.7265625" style="100" customWidth="1"/>
    <col min="3" max="3" width="38.7265625" style="101" customWidth="1"/>
    <col min="4" max="4" width="10.7265625" style="102" customWidth="1"/>
    <col min="5" max="5" width="38.7265625" style="102" customWidth="1"/>
    <col min="6" max="6" width="10.7265625" style="102" customWidth="1"/>
    <col min="7" max="7" width="38.7265625" style="102" customWidth="1"/>
    <col min="8" max="8" width="10.7265625" style="102" customWidth="1"/>
    <col min="9" max="9" width="38.7265625" style="102" customWidth="1"/>
    <col min="10" max="10" width="10.7265625" style="102" customWidth="1"/>
    <col min="11" max="11" width="38.7265625" style="102" customWidth="1"/>
    <col min="12" max="12" width="9.1796875" style="102"/>
    <col min="13" max="13" width="38.7265625" style="102" customWidth="1"/>
    <col min="14" max="14" width="9.1796875" style="102"/>
    <col min="15" max="15" width="38.7265625" style="102" customWidth="1"/>
    <col min="16" max="16" width="9.1796875" style="102"/>
    <col min="17" max="17" width="38.7265625" style="102" customWidth="1"/>
    <col min="18" max="18" width="9.1796875" style="102"/>
    <col min="19" max="19" width="38.7265625" style="102" customWidth="1"/>
    <col min="20" max="20" width="9.1796875" style="102"/>
    <col min="21" max="21" width="38.7265625" style="102" customWidth="1"/>
    <col min="22" max="22" width="9.1796875" style="102"/>
    <col min="23" max="23" width="38.7265625" style="102" customWidth="1"/>
    <col min="24" max="24" width="9.1796875" style="102"/>
    <col min="25" max="25" width="38.7265625" style="102" customWidth="1"/>
    <col min="26" max="256" width="9.1796875" style="102"/>
    <col min="257" max="257" width="37.81640625" style="102" customWidth="1"/>
    <col min="258" max="258" width="12" style="102" customWidth="1"/>
    <col min="259" max="259" width="26.7265625" style="102" customWidth="1"/>
    <col min="260" max="260" width="10.1796875" style="102" customWidth="1"/>
    <col min="261" max="261" width="24.26953125" style="102" customWidth="1"/>
    <col min="262" max="262" width="7.26953125" style="102" customWidth="1"/>
    <col min="263" max="263" width="21.453125" style="102" customWidth="1"/>
    <col min="264" max="264" width="30.453125" style="102" customWidth="1"/>
    <col min="265" max="265" width="13.26953125" style="102" customWidth="1"/>
    <col min="266" max="266" width="9.1796875" style="102"/>
    <col min="267" max="267" width="19.453125" style="102" customWidth="1"/>
    <col min="268" max="268" width="9.1796875" style="102"/>
    <col min="269" max="269" width="15.7265625" style="102" customWidth="1"/>
    <col min="270" max="270" width="9.1796875" style="102"/>
    <col min="271" max="271" width="12.26953125" style="102" customWidth="1"/>
    <col min="272" max="276" width="9.1796875" style="102"/>
    <col min="277" max="277" width="13" style="102" customWidth="1"/>
    <col min="278" max="512" width="9.1796875" style="102"/>
    <col min="513" max="513" width="37.81640625" style="102" customWidth="1"/>
    <col min="514" max="514" width="12" style="102" customWidth="1"/>
    <col min="515" max="515" width="26.7265625" style="102" customWidth="1"/>
    <col min="516" max="516" width="10.1796875" style="102" customWidth="1"/>
    <col min="517" max="517" width="24.26953125" style="102" customWidth="1"/>
    <col min="518" max="518" width="7.26953125" style="102" customWidth="1"/>
    <col min="519" max="519" width="21.453125" style="102" customWidth="1"/>
    <col min="520" max="520" width="30.453125" style="102" customWidth="1"/>
    <col min="521" max="521" width="13.26953125" style="102" customWidth="1"/>
    <col min="522" max="522" width="9.1796875" style="102"/>
    <col min="523" max="523" width="19.453125" style="102" customWidth="1"/>
    <col min="524" max="524" width="9.1796875" style="102"/>
    <col min="525" max="525" width="15.7265625" style="102" customWidth="1"/>
    <col min="526" max="526" width="9.1796875" style="102"/>
    <col min="527" max="527" width="12.26953125" style="102" customWidth="1"/>
    <col min="528" max="532" width="9.1796875" style="102"/>
    <col min="533" max="533" width="13" style="102" customWidth="1"/>
    <col min="534" max="768" width="9.1796875" style="102"/>
    <col min="769" max="769" width="37.81640625" style="102" customWidth="1"/>
    <col min="770" max="770" width="12" style="102" customWidth="1"/>
    <col min="771" max="771" width="26.7265625" style="102" customWidth="1"/>
    <col min="772" max="772" width="10.1796875" style="102" customWidth="1"/>
    <col min="773" max="773" width="24.26953125" style="102" customWidth="1"/>
    <col min="774" max="774" width="7.26953125" style="102" customWidth="1"/>
    <col min="775" max="775" width="21.453125" style="102" customWidth="1"/>
    <col min="776" max="776" width="30.453125" style="102" customWidth="1"/>
    <col min="777" max="777" width="13.26953125" style="102" customWidth="1"/>
    <col min="778" max="778" width="9.1796875" style="102"/>
    <col min="779" max="779" width="19.453125" style="102" customWidth="1"/>
    <col min="780" max="780" width="9.1796875" style="102"/>
    <col min="781" max="781" width="15.7265625" style="102" customWidth="1"/>
    <col min="782" max="782" width="9.1796875" style="102"/>
    <col min="783" max="783" width="12.26953125" style="102" customWidth="1"/>
    <col min="784" max="788" width="9.1796875" style="102"/>
    <col min="789" max="789" width="13" style="102" customWidth="1"/>
    <col min="790" max="1024" width="9.1796875" style="102"/>
    <col min="1025" max="1025" width="37.81640625" style="102" customWidth="1"/>
    <col min="1026" max="1026" width="12" style="102" customWidth="1"/>
    <col min="1027" max="1027" width="26.7265625" style="102" customWidth="1"/>
    <col min="1028" max="1028" width="10.1796875" style="102" customWidth="1"/>
    <col min="1029" max="1029" width="24.26953125" style="102" customWidth="1"/>
    <col min="1030" max="1030" width="7.26953125" style="102" customWidth="1"/>
    <col min="1031" max="1031" width="21.453125" style="102" customWidth="1"/>
    <col min="1032" max="1032" width="30.453125" style="102" customWidth="1"/>
    <col min="1033" max="1033" width="13.26953125" style="102" customWidth="1"/>
    <col min="1034" max="1034" width="9.1796875" style="102"/>
    <col min="1035" max="1035" width="19.453125" style="102" customWidth="1"/>
    <col min="1036" max="1036" width="9.1796875" style="102"/>
    <col min="1037" max="1037" width="15.7265625" style="102" customWidth="1"/>
    <col min="1038" max="1038" width="9.1796875" style="102"/>
    <col min="1039" max="1039" width="12.26953125" style="102" customWidth="1"/>
    <col min="1040" max="1044" width="9.1796875" style="102"/>
    <col min="1045" max="1045" width="13" style="102" customWidth="1"/>
    <col min="1046" max="1280" width="9.1796875" style="102"/>
    <col min="1281" max="1281" width="37.81640625" style="102" customWidth="1"/>
    <col min="1282" max="1282" width="12" style="102" customWidth="1"/>
    <col min="1283" max="1283" width="26.7265625" style="102" customWidth="1"/>
    <col min="1284" max="1284" width="10.1796875" style="102" customWidth="1"/>
    <col min="1285" max="1285" width="24.26953125" style="102" customWidth="1"/>
    <col min="1286" max="1286" width="7.26953125" style="102" customWidth="1"/>
    <col min="1287" max="1287" width="21.453125" style="102" customWidth="1"/>
    <col min="1288" max="1288" width="30.453125" style="102" customWidth="1"/>
    <col min="1289" max="1289" width="13.26953125" style="102" customWidth="1"/>
    <col min="1290" max="1290" width="9.1796875" style="102"/>
    <col min="1291" max="1291" width="19.453125" style="102" customWidth="1"/>
    <col min="1292" max="1292" width="9.1796875" style="102"/>
    <col min="1293" max="1293" width="15.7265625" style="102" customWidth="1"/>
    <col min="1294" max="1294" width="9.1796875" style="102"/>
    <col min="1295" max="1295" width="12.26953125" style="102" customWidth="1"/>
    <col min="1296" max="1300" width="9.1796875" style="102"/>
    <col min="1301" max="1301" width="13" style="102" customWidth="1"/>
    <col min="1302" max="1536" width="9.1796875" style="102"/>
    <col min="1537" max="1537" width="37.81640625" style="102" customWidth="1"/>
    <col min="1538" max="1538" width="12" style="102" customWidth="1"/>
    <col min="1539" max="1539" width="26.7265625" style="102" customWidth="1"/>
    <col min="1540" max="1540" width="10.1796875" style="102" customWidth="1"/>
    <col min="1541" max="1541" width="24.26953125" style="102" customWidth="1"/>
    <col min="1542" max="1542" width="7.26953125" style="102" customWidth="1"/>
    <col min="1543" max="1543" width="21.453125" style="102" customWidth="1"/>
    <col min="1544" max="1544" width="30.453125" style="102" customWidth="1"/>
    <col min="1545" max="1545" width="13.26953125" style="102" customWidth="1"/>
    <col min="1546" max="1546" width="9.1796875" style="102"/>
    <col min="1547" max="1547" width="19.453125" style="102" customWidth="1"/>
    <col min="1548" max="1548" width="9.1796875" style="102"/>
    <col min="1549" max="1549" width="15.7265625" style="102" customWidth="1"/>
    <col min="1550" max="1550" width="9.1796875" style="102"/>
    <col min="1551" max="1551" width="12.26953125" style="102" customWidth="1"/>
    <col min="1552" max="1556" width="9.1796875" style="102"/>
    <col min="1557" max="1557" width="13" style="102" customWidth="1"/>
    <col min="1558" max="1792" width="9.1796875" style="102"/>
    <col min="1793" max="1793" width="37.81640625" style="102" customWidth="1"/>
    <col min="1794" max="1794" width="12" style="102" customWidth="1"/>
    <col min="1795" max="1795" width="26.7265625" style="102" customWidth="1"/>
    <col min="1796" max="1796" width="10.1796875" style="102" customWidth="1"/>
    <col min="1797" max="1797" width="24.26953125" style="102" customWidth="1"/>
    <col min="1798" max="1798" width="7.26953125" style="102" customWidth="1"/>
    <col min="1799" max="1799" width="21.453125" style="102" customWidth="1"/>
    <col min="1800" max="1800" width="30.453125" style="102" customWidth="1"/>
    <col min="1801" max="1801" width="13.26953125" style="102" customWidth="1"/>
    <col min="1802" max="1802" width="9.1796875" style="102"/>
    <col min="1803" max="1803" width="19.453125" style="102" customWidth="1"/>
    <col min="1804" max="1804" width="9.1796875" style="102"/>
    <col min="1805" max="1805" width="15.7265625" style="102" customWidth="1"/>
    <col min="1806" max="1806" width="9.1796875" style="102"/>
    <col min="1807" max="1807" width="12.26953125" style="102" customWidth="1"/>
    <col min="1808" max="1812" width="9.1796875" style="102"/>
    <col min="1813" max="1813" width="13" style="102" customWidth="1"/>
    <col min="1814" max="2048" width="9.1796875" style="102"/>
    <col min="2049" max="2049" width="37.81640625" style="102" customWidth="1"/>
    <col min="2050" max="2050" width="12" style="102" customWidth="1"/>
    <col min="2051" max="2051" width="26.7265625" style="102" customWidth="1"/>
    <col min="2052" max="2052" width="10.1796875" style="102" customWidth="1"/>
    <col min="2053" max="2053" width="24.26953125" style="102" customWidth="1"/>
    <col min="2054" max="2054" width="7.26953125" style="102" customWidth="1"/>
    <col min="2055" max="2055" width="21.453125" style="102" customWidth="1"/>
    <col min="2056" max="2056" width="30.453125" style="102" customWidth="1"/>
    <col min="2057" max="2057" width="13.26953125" style="102" customWidth="1"/>
    <col min="2058" max="2058" width="9.1796875" style="102"/>
    <col min="2059" max="2059" width="19.453125" style="102" customWidth="1"/>
    <col min="2060" max="2060" width="9.1796875" style="102"/>
    <col min="2061" max="2061" width="15.7265625" style="102" customWidth="1"/>
    <col min="2062" max="2062" width="9.1796875" style="102"/>
    <col min="2063" max="2063" width="12.26953125" style="102" customWidth="1"/>
    <col min="2064" max="2068" width="9.1796875" style="102"/>
    <col min="2069" max="2069" width="13" style="102" customWidth="1"/>
    <col min="2070" max="2304" width="9.1796875" style="102"/>
    <col min="2305" max="2305" width="37.81640625" style="102" customWidth="1"/>
    <col min="2306" max="2306" width="12" style="102" customWidth="1"/>
    <col min="2307" max="2307" width="26.7265625" style="102" customWidth="1"/>
    <col min="2308" max="2308" width="10.1796875" style="102" customWidth="1"/>
    <col min="2309" max="2309" width="24.26953125" style="102" customWidth="1"/>
    <col min="2310" max="2310" width="7.26953125" style="102" customWidth="1"/>
    <col min="2311" max="2311" width="21.453125" style="102" customWidth="1"/>
    <col min="2312" max="2312" width="30.453125" style="102" customWidth="1"/>
    <col min="2313" max="2313" width="13.26953125" style="102" customWidth="1"/>
    <col min="2314" max="2314" width="9.1796875" style="102"/>
    <col min="2315" max="2315" width="19.453125" style="102" customWidth="1"/>
    <col min="2316" max="2316" width="9.1796875" style="102"/>
    <col min="2317" max="2317" width="15.7265625" style="102" customWidth="1"/>
    <col min="2318" max="2318" width="9.1796875" style="102"/>
    <col min="2319" max="2319" width="12.26953125" style="102" customWidth="1"/>
    <col min="2320" max="2324" width="9.1796875" style="102"/>
    <col min="2325" max="2325" width="13" style="102" customWidth="1"/>
    <col min="2326" max="2560" width="9.1796875" style="102"/>
    <col min="2561" max="2561" width="37.81640625" style="102" customWidth="1"/>
    <col min="2562" max="2562" width="12" style="102" customWidth="1"/>
    <col min="2563" max="2563" width="26.7265625" style="102" customWidth="1"/>
    <col min="2564" max="2564" width="10.1796875" style="102" customWidth="1"/>
    <col min="2565" max="2565" width="24.26953125" style="102" customWidth="1"/>
    <col min="2566" max="2566" width="7.26953125" style="102" customWidth="1"/>
    <col min="2567" max="2567" width="21.453125" style="102" customWidth="1"/>
    <col min="2568" max="2568" width="30.453125" style="102" customWidth="1"/>
    <col min="2569" max="2569" width="13.26953125" style="102" customWidth="1"/>
    <col min="2570" max="2570" width="9.1796875" style="102"/>
    <col min="2571" max="2571" width="19.453125" style="102" customWidth="1"/>
    <col min="2572" max="2572" width="9.1796875" style="102"/>
    <col min="2573" max="2573" width="15.7265625" style="102" customWidth="1"/>
    <col min="2574" max="2574" width="9.1796875" style="102"/>
    <col min="2575" max="2575" width="12.26953125" style="102" customWidth="1"/>
    <col min="2576" max="2580" width="9.1796875" style="102"/>
    <col min="2581" max="2581" width="13" style="102" customWidth="1"/>
    <col min="2582" max="2816" width="9.1796875" style="102"/>
    <col min="2817" max="2817" width="37.81640625" style="102" customWidth="1"/>
    <col min="2818" max="2818" width="12" style="102" customWidth="1"/>
    <col min="2819" max="2819" width="26.7265625" style="102" customWidth="1"/>
    <col min="2820" max="2820" width="10.1796875" style="102" customWidth="1"/>
    <col min="2821" max="2821" width="24.26953125" style="102" customWidth="1"/>
    <col min="2822" max="2822" width="7.26953125" style="102" customWidth="1"/>
    <col min="2823" max="2823" width="21.453125" style="102" customWidth="1"/>
    <col min="2824" max="2824" width="30.453125" style="102" customWidth="1"/>
    <col min="2825" max="2825" width="13.26953125" style="102" customWidth="1"/>
    <col min="2826" max="2826" width="9.1796875" style="102"/>
    <col min="2827" max="2827" width="19.453125" style="102" customWidth="1"/>
    <col min="2828" max="2828" width="9.1796875" style="102"/>
    <col min="2829" max="2829" width="15.7265625" style="102" customWidth="1"/>
    <col min="2830" max="2830" width="9.1796875" style="102"/>
    <col min="2831" max="2831" width="12.26953125" style="102" customWidth="1"/>
    <col min="2832" max="2836" width="9.1796875" style="102"/>
    <col min="2837" max="2837" width="13" style="102" customWidth="1"/>
    <col min="2838" max="3072" width="9.1796875" style="102"/>
    <col min="3073" max="3073" width="37.81640625" style="102" customWidth="1"/>
    <col min="3074" max="3074" width="12" style="102" customWidth="1"/>
    <col min="3075" max="3075" width="26.7265625" style="102" customWidth="1"/>
    <col min="3076" max="3076" width="10.1796875" style="102" customWidth="1"/>
    <col min="3077" max="3077" width="24.26953125" style="102" customWidth="1"/>
    <col min="3078" max="3078" width="7.26953125" style="102" customWidth="1"/>
    <col min="3079" max="3079" width="21.453125" style="102" customWidth="1"/>
    <col min="3080" max="3080" width="30.453125" style="102" customWidth="1"/>
    <col min="3081" max="3081" width="13.26953125" style="102" customWidth="1"/>
    <col min="3082" max="3082" width="9.1796875" style="102"/>
    <col min="3083" max="3083" width="19.453125" style="102" customWidth="1"/>
    <col min="3084" max="3084" width="9.1796875" style="102"/>
    <col min="3085" max="3085" width="15.7265625" style="102" customWidth="1"/>
    <col min="3086" max="3086" width="9.1796875" style="102"/>
    <col min="3087" max="3087" width="12.26953125" style="102" customWidth="1"/>
    <col min="3088" max="3092" width="9.1796875" style="102"/>
    <col min="3093" max="3093" width="13" style="102" customWidth="1"/>
    <col min="3094" max="3328" width="9.1796875" style="102"/>
    <col min="3329" max="3329" width="37.81640625" style="102" customWidth="1"/>
    <col min="3330" max="3330" width="12" style="102" customWidth="1"/>
    <col min="3331" max="3331" width="26.7265625" style="102" customWidth="1"/>
    <col min="3332" max="3332" width="10.1796875" style="102" customWidth="1"/>
    <col min="3333" max="3333" width="24.26953125" style="102" customWidth="1"/>
    <col min="3334" max="3334" width="7.26953125" style="102" customWidth="1"/>
    <col min="3335" max="3335" width="21.453125" style="102" customWidth="1"/>
    <col min="3336" max="3336" width="30.453125" style="102" customWidth="1"/>
    <col min="3337" max="3337" width="13.26953125" style="102" customWidth="1"/>
    <col min="3338" max="3338" width="9.1796875" style="102"/>
    <col min="3339" max="3339" width="19.453125" style="102" customWidth="1"/>
    <col min="3340" max="3340" width="9.1796875" style="102"/>
    <col min="3341" max="3341" width="15.7265625" style="102" customWidth="1"/>
    <col min="3342" max="3342" width="9.1796875" style="102"/>
    <col min="3343" max="3343" width="12.26953125" style="102" customWidth="1"/>
    <col min="3344" max="3348" width="9.1796875" style="102"/>
    <col min="3349" max="3349" width="13" style="102" customWidth="1"/>
    <col min="3350" max="3584" width="9.1796875" style="102"/>
    <col min="3585" max="3585" width="37.81640625" style="102" customWidth="1"/>
    <col min="3586" max="3586" width="12" style="102" customWidth="1"/>
    <col min="3587" max="3587" width="26.7265625" style="102" customWidth="1"/>
    <col min="3588" max="3588" width="10.1796875" style="102" customWidth="1"/>
    <col min="3589" max="3589" width="24.26953125" style="102" customWidth="1"/>
    <col min="3590" max="3590" width="7.26953125" style="102" customWidth="1"/>
    <col min="3591" max="3591" width="21.453125" style="102" customWidth="1"/>
    <col min="3592" max="3592" width="30.453125" style="102" customWidth="1"/>
    <col min="3593" max="3593" width="13.26953125" style="102" customWidth="1"/>
    <col min="3594" max="3594" width="9.1796875" style="102"/>
    <col min="3595" max="3595" width="19.453125" style="102" customWidth="1"/>
    <col min="3596" max="3596" width="9.1796875" style="102"/>
    <col min="3597" max="3597" width="15.7265625" style="102" customWidth="1"/>
    <col min="3598" max="3598" width="9.1796875" style="102"/>
    <col min="3599" max="3599" width="12.26953125" style="102" customWidth="1"/>
    <col min="3600" max="3604" width="9.1796875" style="102"/>
    <col min="3605" max="3605" width="13" style="102" customWidth="1"/>
    <col min="3606" max="3840" width="9.1796875" style="102"/>
    <col min="3841" max="3841" width="37.81640625" style="102" customWidth="1"/>
    <col min="3842" max="3842" width="12" style="102" customWidth="1"/>
    <col min="3843" max="3843" width="26.7265625" style="102" customWidth="1"/>
    <col min="3844" max="3844" width="10.1796875" style="102" customWidth="1"/>
    <col min="3845" max="3845" width="24.26953125" style="102" customWidth="1"/>
    <col min="3846" max="3846" width="7.26953125" style="102" customWidth="1"/>
    <col min="3847" max="3847" width="21.453125" style="102" customWidth="1"/>
    <col min="3848" max="3848" width="30.453125" style="102" customWidth="1"/>
    <col min="3849" max="3849" width="13.26953125" style="102" customWidth="1"/>
    <col min="3850" max="3850" width="9.1796875" style="102"/>
    <col min="3851" max="3851" width="19.453125" style="102" customWidth="1"/>
    <col min="3852" max="3852" width="9.1796875" style="102"/>
    <col min="3853" max="3853" width="15.7265625" style="102" customWidth="1"/>
    <col min="3854" max="3854" width="9.1796875" style="102"/>
    <col min="3855" max="3855" width="12.26953125" style="102" customWidth="1"/>
    <col min="3856" max="3860" width="9.1796875" style="102"/>
    <col min="3861" max="3861" width="13" style="102" customWidth="1"/>
    <col min="3862" max="4096" width="9.1796875" style="102"/>
    <col min="4097" max="4097" width="37.81640625" style="102" customWidth="1"/>
    <col min="4098" max="4098" width="12" style="102" customWidth="1"/>
    <col min="4099" max="4099" width="26.7265625" style="102" customWidth="1"/>
    <col min="4100" max="4100" width="10.1796875" style="102" customWidth="1"/>
    <col min="4101" max="4101" width="24.26953125" style="102" customWidth="1"/>
    <col min="4102" max="4102" width="7.26953125" style="102" customWidth="1"/>
    <col min="4103" max="4103" width="21.453125" style="102" customWidth="1"/>
    <col min="4104" max="4104" width="30.453125" style="102" customWidth="1"/>
    <col min="4105" max="4105" width="13.26953125" style="102" customWidth="1"/>
    <col min="4106" max="4106" width="9.1796875" style="102"/>
    <col min="4107" max="4107" width="19.453125" style="102" customWidth="1"/>
    <col min="4108" max="4108" width="9.1796875" style="102"/>
    <col min="4109" max="4109" width="15.7265625" style="102" customWidth="1"/>
    <col min="4110" max="4110" width="9.1796875" style="102"/>
    <col min="4111" max="4111" width="12.26953125" style="102" customWidth="1"/>
    <col min="4112" max="4116" width="9.1796875" style="102"/>
    <col min="4117" max="4117" width="13" style="102" customWidth="1"/>
    <col min="4118" max="4352" width="9.1796875" style="102"/>
    <col min="4353" max="4353" width="37.81640625" style="102" customWidth="1"/>
    <col min="4354" max="4354" width="12" style="102" customWidth="1"/>
    <col min="4355" max="4355" width="26.7265625" style="102" customWidth="1"/>
    <col min="4356" max="4356" width="10.1796875" style="102" customWidth="1"/>
    <col min="4357" max="4357" width="24.26953125" style="102" customWidth="1"/>
    <col min="4358" max="4358" width="7.26953125" style="102" customWidth="1"/>
    <col min="4359" max="4359" width="21.453125" style="102" customWidth="1"/>
    <col min="4360" max="4360" width="30.453125" style="102" customWidth="1"/>
    <col min="4361" max="4361" width="13.26953125" style="102" customWidth="1"/>
    <col min="4362" max="4362" width="9.1796875" style="102"/>
    <col min="4363" max="4363" width="19.453125" style="102" customWidth="1"/>
    <col min="4364" max="4364" width="9.1796875" style="102"/>
    <col min="4365" max="4365" width="15.7265625" style="102" customWidth="1"/>
    <col min="4366" max="4366" width="9.1796875" style="102"/>
    <col min="4367" max="4367" width="12.26953125" style="102" customWidth="1"/>
    <col min="4368" max="4372" width="9.1796875" style="102"/>
    <col min="4373" max="4373" width="13" style="102" customWidth="1"/>
    <col min="4374" max="4608" width="9.1796875" style="102"/>
    <col min="4609" max="4609" width="37.81640625" style="102" customWidth="1"/>
    <col min="4610" max="4610" width="12" style="102" customWidth="1"/>
    <col min="4611" max="4611" width="26.7265625" style="102" customWidth="1"/>
    <col min="4612" max="4612" width="10.1796875" style="102" customWidth="1"/>
    <col min="4613" max="4613" width="24.26953125" style="102" customWidth="1"/>
    <col min="4614" max="4614" width="7.26953125" style="102" customWidth="1"/>
    <col min="4615" max="4615" width="21.453125" style="102" customWidth="1"/>
    <col min="4616" max="4616" width="30.453125" style="102" customWidth="1"/>
    <col min="4617" max="4617" width="13.26953125" style="102" customWidth="1"/>
    <col min="4618" max="4618" width="9.1796875" style="102"/>
    <col min="4619" max="4619" width="19.453125" style="102" customWidth="1"/>
    <col min="4620" max="4620" width="9.1796875" style="102"/>
    <col min="4621" max="4621" width="15.7265625" style="102" customWidth="1"/>
    <col min="4622" max="4622" width="9.1796875" style="102"/>
    <col min="4623" max="4623" width="12.26953125" style="102" customWidth="1"/>
    <col min="4624" max="4628" width="9.1796875" style="102"/>
    <col min="4629" max="4629" width="13" style="102" customWidth="1"/>
    <col min="4630" max="4864" width="9.1796875" style="102"/>
    <col min="4865" max="4865" width="37.81640625" style="102" customWidth="1"/>
    <col min="4866" max="4866" width="12" style="102" customWidth="1"/>
    <col min="4867" max="4867" width="26.7265625" style="102" customWidth="1"/>
    <col min="4868" max="4868" width="10.1796875" style="102" customWidth="1"/>
    <col min="4869" max="4869" width="24.26953125" style="102" customWidth="1"/>
    <col min="4870" max="4870" width="7.26953125" style="102" customWidth="1"/>
    <col min="4871" max="4871" width="21.453125" style="102" customWidth="1"/>
    <col min="4872" max="4872" width="30.453125" style="102" customWidth="1"/>
    <col min="4873" max="4873" width="13.26953125" style="102" customWidth="1"/>
    <col min="4874" max="4874" width="9.1796875" style="102"/>
    <col min="4875" max="4875" width="19.453125" style="102" customWidth="1"/>
    <col min="4876" max="4876" width="9.1796875" style="102"/>
    <col min="4877" max="4877" width="15.7265625" style="102" customWidth="1"/>
    <col min="4878" max="4878" width="9.1796875" style="102"/>
    <col min="4879" max="4879" width="12.26953125" style="102" customWidth="1"/>
    <col min="4880" max="4884" width="9.1796875" style="102"/>
    <col min="4885" max="4885" width="13" style="102" customWidth="1"/>
    <col min="4886" max="5120" width="9.1796875" style="102"/>
    <col min="5121" max="5121" width="37.81640625" style="102" customWidth="1"/>
    <col min="5122" max="5122" width="12" style="102" customWidth="1"/>
    <col min="5123" max="5123" width="26.7265625" style="102" customWidth="1"/>
    <col min="5124" max="5124" width="10.1796875" style="102" customWidth="1"/>
    <col min="5125" max="5125" width="24.26953125" style="102" customWidth="1"/>
    <col min="5126" max="5126" width="7.26953125" style="102" customWidth="1"/>
    <col min="5127" max="5127" width="21.453125" style="102" customWidth="1"/>
    <col min="5128" max="5128" width="30.453125" style="102" customWidth="1"/>
    <col min="5129" max="5129" width="13.26953125" style="102" customWidth="1"/>
    <col min="5130" max="5130" width="9.1796875" style="102"/>
    <col min="5131" max="5131" width="19.453125" style="102" customWidth="1"/>
    <col min="5132" max="5132" width="9.1796875" style="102"/>
    <col min="5133" max="5133" width="15.7265625" style="102" customWidth="1"/>
    <col min="5134" max="5134" width="9.1796875" style="102"/>
    <col min="5135" max="5135" width="12.26953125" style="102" customWidth="1"/>
    <col min="5136" max="5140" width="9.1796875" style="102"/>
    <col min="5141" max="5141" width="13" style="102" customWidth="1"/>
    <col min="5142" max="5376" width="9.1796875" style="102"/>
    <col min="5377" max="5377" width="37.81640625" style="102" customWidth="1"/>
    <col min="5378" max="5378" width="12" style="102" customWidth="1"/>
    <col min="5379" max="5379" width="26.7265625" style="102" customWidth="1"/>
    <col min="5380" max="5380" width="10.1796875" style="102" customWidth="1"/>
    <col min="5381" max="5381" width="24.26953125" style="102" customWidth="1"/>
    <col min="5382" max="5382" width="7.26953125" style="102" customWidth="1"/>
    <col min="5383" max="5383" width="21.453125" style="102" customWidth="1"/>
    <col min="5384" max="5384" width="30.453125" style="102" customWidth="1"/>
    <col min="5385" max="5385" width="13.26953125" style="102" customWidth="1"/>
    <col min="5386" max="5386" width="9.1796875" style="102"/>
    <col min="5387" max="5387" width="19.453125" style="102" customWidth="1"/>
    <col min="5388" max="5388" width="9.1796875" style="102"/>
    <col min="5389" max="5389" width="15.7265625" style="102" customWidth="1"/>
    <col min="5390" max="5390" width="9.1796875" style="102"/>
    <col min="5391" max="5391" width="12.26953125" style="102" customWidth="1"/>
    <col min="5392" max="5396" width="9.1796875" style="102"/>
    <col min="5397" max="5397" width="13" style="102" customWidth="1"/>
    <col min="5398" max="5632" width="9.1796875" style="102"/>
    <col min="5633" max="5633" width="37.81640625" style="102" customWidth="1"/>
    <col min="5634" max="5634" width="12" style="102" customWidth="1"/>
    <col min="5635" max="5635" width="26.7265625" style="102" customWidth="1"/>
    <col min="5636" max="5636" width="10.1796875" style="102" customWidth="1"/>
    <col min="5637" max="5637" width="24.26953125" style="102" customWidth="1"/>
    <col min="5638" max="5638" width="7.26953125" style="102" customWidth="1"/>
    <col min="5639" max="5639" width="21.453125" style="102" customWidth="1"/>
    <col min="5640" max="5640" width="30.453125" style="102" customWidth="1"/>
    <col min="5641" max="5641" width="13.26953125" style="102" customWidth="1"/>
    <col min="5642" max="5642" width="9.1796875" style="102"/>
    <col min="5643" max="5643" width="19.453125" style="102" customWidth="1"/>
    <col min="5644" max="5644" width="9.1796875" style="102"/>
    <col min="5645" max="5645" width="15.7265625" style="102" customWidth="1"/>
    <col min="5646" max="5646" width="9.1796875" style="102"/>
    <col min="5647" max="5647" width="12.26953125" style="102" customWidth="1"/>
    <col min="5648" max="5652" width="9.1796875" style="102"/>
    <col min="5653" max="5653" width="13" style="102" customWidth="1"/>
    <col min="5654" max="5888" width="9.1796875" style="102"/>
    <col min="5889" max="5889" width="37.81640625" style="102" customWidth="1"/>
    <col min="5890" max="5890" width="12" style="102" customWidth="1"/>
    <col min="5891" max="5891" width="26.7265625" style="102" customWidth="1"/>
    <col min="5892" max="5892" width="10.1796875" style="102" customWidth="1"/>
    <col min="5893" max="5893" width="24.26953125" style="102" customWidth="1"/>
    <col min="5894" max="5894" width="7.26953125" style="102" customWidth="1"/>
    <col min="5895" max="5895" width="21.453125" style="102" customWidth="1"/>
    <col min="5896" max="5896" width="30.453125" style="102" customWidth="1"/>
    <col min="5897" max="5897" width="13.26953125" style="102" customWidth="1"/>
    <col min="5898" max="5898" width="9.1796875" style="102"/>
    <col min="5899" max="5899" width="19.453125" style="102" customWidth="1"/>
    <col min="5900" max="5900" width="9.1796875" style="102"/>
    <col min="5901" max="5901" width="15.7265625" style="102" customWidth="1"/>
    <col min="5902" max="5902" width="9.1796875" style="102"/>
    <col min="5903" max="5903" width="12.26953125" style="102" customWidth="1"/>
    <col min="5904" max="5908" width="9.1796875" style="102"/>
    <col min="5909" max="5909" width="13" style="102" customWidth="1"/>
    <col min="5910" max="6144" width="9.1796875" style="102"/>
    <col min="6145" max="6145" width="37.81640625" style="102" customWidth="1"/>
    <col min="6146" max="6146" width="12" style="102" customWidth="1"/>
    <col min="6147" max="6147" width="26.7265625" style="102" customWidth="1"/>
    <col min="6148" max="6148" width="10.1796875" style="102" customWidth="1"/>
    <col min="6149" max="6149" width="24.26953125" style="102" customWidth="1"/>
    <col min="6150" max="6150" width="7.26953125" style="102" customWidth="1"/>
    <col min="6151" max="6151" width="21.453125" style="102" customWidth="1"/>
    <col min="6152" max="6152" width="30.453125" style="102" customWidth="1"/>
    <col min="6153" max="6153" width="13.26953125" style="102" customWidth="1"/>
    <col min="6154" max="6154" width="9.1796875" style="102"/>
    <col min="6155" max="6155" width="19.453125" style="102" customWidth="1"/>
    <col min="6156" max="6156" width="9.1796875" style="102"/>
    <col min="6157" max="6157" width="15.7265625" style="102" customWidth="1"/>
    <col min="6158" max="6158" width="9.1796875" style="102"/>
    <col min="6159" max="6159" width="12.26953125" style="102" customWidth="1"/>
    <col min="6160" max="6164" width="9.1796875" style="102"/>
    <col min="6165" max="6165" width="13" style="102" customWidth="1"/>
    <col min="6166" max="6400" width="9.1796875" style="102"/>
    <col min="6401" max="6401" width="37.81640625" style="102" customWidth="1"/>
    <col min="6402" max="6402" width="12" style="102" customWidth="1"/>
    <col min="6403" max="6403" width="26.7265625" style="102" customWidth="1"/>
    <col min="6404" max="6404" width="10.1796875" style="102" customWidth="1"/>
    <col min="6405" max="6405" width="24.26953125" style="102" customWidth="1"/>
    <col min="6406" max="6406" width="7.26953125" style="102" customWidth="1"/>
    <col min="6407" max="6407" width="21.453125" style="102" customWidth="1"/>
    <col min="6408" max="6408" width="30.453125" style="102" customWidth="1"/>
    <col min="6409" max="6409" width="13.26953125" style="102" customWidth="1"/>
    <col min="6410" max="6410" width="9.1796875" style="102"/>
    <col min="6411" max="6411" width="19.453125" style="102" customWidth="1"/>
    <col min="6412" max="6412" width="9.1796875" style="102"/>
    <col min="6413" max="6413" width="15.7265625" style="102" customWidth="1"/>
    <col min="6414" max="6414" width="9.1796875" style="102"/>
    <col min="6415" max="6415" width="12.26953125" style="102" customWidth="1"/>
    <col min="6416" max="6420" width="9.1796875" style="102"/>
    <col min="6421" max="6421" width="13" style="102" customWidth="1"/>
    <col min="6422" max="6656" width="9.1796875" style="102"/>
    <col min="6657" max="6657" width="37.81640625" style="102" customWidth="1"/>
    <col min="6658" max="6658" width="12" style="102" customWidth="1"/>
    <col min="6659" max="6659" width="26.7265625" style="102" customWidth="1"/>
    <col min="6660" max="6660" width="10.1796875" style="102" customWidth="1"/>
    <col min="6661" max="6661" width="24.26953125" style="102" customWidth="1"/>
    <col min="6662" max="6662" width="7.26953125" style="102" customWidth="1"/>
    <col min="6663" max="6663" width="21.453125" style="102" customWidth="1"/>
    <col min="6664" max="6664" width="30.453125" style="102" customWidth="1"/>
    <col min="6665" max="6665" width="13.26953125" style="102" customWidth="1"/>
    <col min="6666" max="6666" width="9.1796875" style="102"/>
    <col min="6667" max="6667" width="19.453125" style="102" customWidth="1"/>
    <col min="6668" max="6668" width="9.1796875" style="102"/>
    <col min="6669" max="6669" width="15.7265625" style="102" customWidth="1"/>
    <col min="6670" max="6670" width="9.1796875" style="102"/>
    <col min="6671" max="6671" width="12.26953125" style="102" customWidth="1"/>
    <col min="6672" max="6676" width="9.1796875" style="102"/>
    <col min="6677" max="6677" width="13" style="102" customWidth="1"/>
    <col min="6678" max="6912" width="9.1796875" style="102"/>
    <col min="6913" max="6913" width="37.81640625" style="102" customWidth="1"/>
    <col min="6914" max="6914" width="12" style="102" customWidth="1"/>
    <col min="6915" max="6915" width="26.7265625" style="102" customWidth="1"/>
    <col min="6916" max="6916" width="10.1796875" style="102" customWidth="1"/>
    <col min="6917" max="6917" width="24.26953125" style="102" customWidth="1"/>
    <col min="6918" max="6918" width="7.26953125" style="102" customWidth="1"/>
    <col min="6919" max="6919" width="21.453125" style="102" customWidth="1"/>
    <col min="6920" max="6920" width="30.453125" style="102" customWidth="1"/>
    <col min="6921" max="6921" width="13.26953125" style="102" customWidth="1"/>
    <col min="6922" max="6922" width="9.1796875" style="102"/>
    <col min="6923" max="6923" width="19.453125" style="102" customWidth="1"/>
    <col min="6924" max="6924" width="9.1796875" style="102"/>
    <col min="6925" max="6925" width="15.7265625" style="102" customWidth="1"/>
    <col min="6926" max="6926" width="9.1796875" style="102"/>
    <col min="6927" max="6927" width="12.26953125" style="102" customWidth="1"/>
    <col min="6928" max="6932" width="9.1796875" style="102"/>
    <col min="6933" max="6933" width="13" style="102" customWidth="1"/>
    <col min="6934" max="7168" width="9.1796875" style="102"/>
    <col min="7169" max="7169" width="37.81640625" style="102" customWidth="1"/>
    <col min="7170" max="7170" width="12" style="102" customWidth="1"/>
    <col min="7171" max="7171" width="26.7265625" style="102" customWidth="1"/>
    <col min="7172" max="7172" width="10.1796875" style="102" customWidth="1"/>
    <col min="7173" max="7173" width="24.26953125" style="102" customWidth="1"/>
    <col min="7174" max="7174" width="7.26953125" style="102" customWidth="1"/>
    <col min="7175" max="7175" width="21.453125" style="102" customWidth="1"/>
    <col min="7176" max="7176" width="30.453125" style="102" customWidth="1"/>
    <col min="7177" max="7177" width="13.26953125" style="102" customWidth="1"/>
    <col min="7178" max="7178" width="9.1796875" style="102"/>
    <col min="7179" max="7179" width="19.453125" style="102" customWidth="1"/>
    <col min="7180" max="7180" width="9.1796875" style="102"/>
    <col min="7181" max="7181" width="15.7265625" style="102" customWidth="1"/>
    <col min="7182" max="7182" width="9.1796875" style="102"/>
    <col min="7183" max="7183" width="12.26953125" style="102" customWidth="1"/>
    <col min="7184" max="7188" width="9.1796875" style="102"/>
    <col min="7189" max="7189" width="13" style="102" customWidth="1"/>
    <col min="7190" max="7424" width="9.1796875" style="102"/>
    <col min="7425" max="7425" width="37.81640625" style="102" customWidth="1"/>
    <col min="7426" max="7426" width="12" style="102" customWidth="1"/>
    <col min="7427" max="7427" width="26.7265625" style="102" customWidth="1"/>
    <col min="7428" max="7428" width="10.1796875" style="102" customWidth="1"/>
    <col min="7429" max="7429" width="24.26953125" style="102" customWidth="1"/>
    <col min="7430" max="7430" width="7.26953125" style="102" customWidth="1"/>
    <col min="7431" max="7431" width="21.453125" style="102" customWidth="1"/>
    <col min="7432" max="7432" width="30.453125" style="102" customWidth="1"/>
    <col min="7433" max="7433" width="13.26953125" style="102" customWidth="1"/>
    <col min="7434" max="7434" width="9.1796875" style="102"/>
    <col min="7435" max="7435" width="19.453125" style="102" customWidth="1"/>
    <col min="7436" max="7436" width="9.1796875" style="102"/>
    <col min="7437" max="7437" width="15.7265625" style="102" customWidth="1"/>
    <col min="7438" max="7438" width="9.1796875" style="102"/>
    <col min="7439" max="7439" width="12.26953125" style="102" customWidth="1"/>
    <col min="7440" max="7444" width="9.1796875" style="102"/>
    <col min="7445" max="7445" width="13" style="102" customWidth="1"/>
    <col min="7446" max="7680" width="9.1796875" style="102"/>
    <col min="7681" max="7681" width="37.81640625" style="102" customWidth="1"/>
    <col min="7682" max="7682" width="12" style="102" customWidth="1"/>
    <col min="7683" max="7683" width="26.7265625" style="102" customWidth="1"/>
    <col min="7684" max="7684" width="10.1796875" style="102" customWidth="1"/>
    <col min="7685" max="7685" width="24.26953125" style="102" customWidth="1"/>
    <col min="7686" max="7686" width="7.26953125" style="102" customWidth="1"/>
    <col min="7687" max="7687" width="21.453125" style="102" customWidth="1"/>
    <col min="7688" max="7688" width="30.453125" style="102" customWidth="1"/>
    <col min="7689" max="7689" width="13.26953125" style="102" customWidth="1"/>
    <col min="7690" max="7690" width="9.1796875" style="102"/>
    <col min="7691" max="7691" width="19.453125" style="102" customWidth="1"/>
    <col min="7692" max="7692" width="9.1796875" style="102"/>
    <col min="7693" max="7693" width="15.7265625" style="102" customWidth="1"/>
    <col min="7694" max="7694" width="9.1796875" style="102"/>
    <col min="7695" max="7695" width="12.26953125" style="102" customWidth="1"/>
    <col min="7696" max="7700" width="9.1796875" style="102"/>
    <col min="7701" max="7701" width="13" style="102" customWidth="1"/>
    <col min="7702" max="7936" width="9.1796875" style="102"/>
    <col min="7937" max="7937" width="37.81640625" style="102" customWidth="1"/>
    <col min="7938" max="7938" width="12" style="102" customWidth="1"/>
    <col min="7939" max="7939" width="26.7265625" style="102" customWidth="1"/>
    <col min="7940" max="7940" width="10.1796875" style="102" customWidth="1"/>
    <col min="7941" max="7941" width="24.26953125" style="102" customWidth="1"/>
    <col min="7942" max="7942" width="7.26953125" style="102" customWidth="1"/>
    <col min="7943" max="7943" width="21.453125" style="102" customWidth="1"/>
    <col min="7944" max="7944" width="30.453125" style="102" customWidth="1"/>
    <col min="7945" max="7945" width="13.26953125" style="102" customWidth="1"/>
    <col min="7946" max="7946" width="9.1796875" style="102"/>
    <col min="7947" max="7947" width="19.453125" style="102" customWidth="1"/>
    <col min="7948" max="7948" width="9.1796875" style="102"/>
    <col min="7949" max="7949" width="15.7265625" style="102" customWidth="1"/>
    <col min="7950" max="7950" width="9.1796875" style="102"/>
    <col min="7951" max="7951" width="12.26953125" style="102" customWidth="1"/>
    <col min="7952" max="7956" width="9.1796875" style="102"/>
    <col min="7957" max="7957" width="13" style="102" customWidth="1"/>
    <col min="7958" max="8192" width="9.1796875" style="102"/>
    <col min="8193" max="8193" width="37.81640625" style="102" customWidth="1"/>
    <col min="8194" max="8194" width="12" style="102" customWidth="1"/>
    <col min="8195" max="8195" width="26.7265625" style="102" customWidth="1"/>
    <col min="8196" max="8196" width="10.1796875" style="102" customWidth="1"/>
    <col min="8197" max="8197" width="24.26953125" style="102" customWidth="1"/>
    <col min="8198" max="8198" width="7.26953125" style="102" customWidth="1"/>
    <col min="8199" max="8199" width="21.453125" style="102" customWidth="1"/>
    <col min="8200" max="8200" width="30.453125" style="102" customWidth="1"/>
    <col min="8201" max="8201" width="13.26953125" style="102" customWidth="1"/>
    <col min="8202" max="8202" width="9.1796875" style="102"/>
    <col min="8203" max="8203" width="19.453125" style="102" customWidth="1"/>
    <col min="8204" max="8204" width="9.1796875" style="102"/>
    <col min="8205" max="8205" width="15.7265625" style="102" customWidth="1"/>
    <col min="8206" max="8206" width="9.1796875" style="102"/>
    <col min="8207" max="8207" width="12.26953125" style="102" customWidth="1"/>
    <col min="8208" max="8212" width="9.1796875" style="102"/>
    <col min="8213" max="8213" width="13" style="102" customWidth="1"/>
    <col min="8214" max="8448" width="9.1796875" style="102"/>
    <col min="8449" max="8449" width="37.81640625" style="102" customWidth="1"/>
    <col min="8450" max="8450" width="12" style="102" customWidth="1"/>
    <col min="8451" max="8451" width="26.7265625" style="102" customWidth="1"/>
    <col min="8452" max="8452" width="10.1796875" style="102" customWidth="1"/>
    <col min="8453" max="8453" width="24.26953125" style="102" customWidth="1"/>
    <col min="8454" max="8454" width="7.26953125" style="102" customWidth="1"/>
    <col min="8455" max="8455" width="21.453125" style="102" customWidth="1"/>
    <col min="8456" max="8456" width="30.453125" style="102" customWidth="1"/>
    <col min="8457" max="8457" width="13.26953125" style="102" customWidth="1"/>
    <col min="8458" max="8458" width="9.1796875" style="102"/>
    <col min="8459" max="8459" width="19.453125" style="102" customWidth="1"/>
    <col min="8460" max="8460" width="9.1796875" style="102"/>
    <col min="8461" max="8461" width="15.7265625" style="102" customWidth="1"/>
    <col min="8462" max="8462" width="9.1796875" style="102"/>
    <col min="8463" max="8463" width="12.26953125" style="102" customWidth="1"/>
    <col min="8464" max="8468" width="9.1796875" style="102"/>
    <col min="8469" max="8469" width="13" style="102" customWidth="1"/>
    <col min="8470" max="8704" width="9.1796875" style="102"/>
    <col min="8705" max="8705" width="37.81640625" style="102" customWidth="1"/>
    <col min="8706" max="8706" width="12" style="102" customWidth="1"/>
    <col min="8707" max="8707" width="26.7265625" style="102" customWidth="1"/>
    <col min="8708" max="8708" width="10.1796875" style="102" customWidth="1"/>
    <col min="8709" max="8709" width="24.26953125" style="102" customWidth="1"/>
    <col min="8710" max="8710" width="7.26953125" style="102" customWidth="1"/>
    <col min="8711" max="8711" width="21.453125" style="102" customWidth="1"/>
    <col min="8712" max="8712" width="30.453125" style="102" customWidth="1"/>
    <col min="8713" max="8713" width="13.26953125" style="102" customWidth="1"/>
    <col min="8714" max="8714" width="9.1796875" style="102"/>
    <col min="8715" max="8715" width="19.453125" style="102" customWidth="1"/>
    <col min="8716" max="8716" width="9.1796875" style="102"/>
    <col min="8717" max="8717" width="15.7265625" style="102" customWidth="1"/>
    <col min="8718" max="8718" width="9.1796875" style="102"/>
    <col min="8719" max="8719" width="12.26953125" style="102" customWidth="1"/>
    <col min="8720" max="8724" width="9.1796875" style="102"/>
    <col min="8725" max="8725" width="13" style="102" customWidth="1"/>
    <col min="8726" max="8960" width="9.1796875" style="102"/>
    <col min="8961" max="8961" width="37.81640625" style="102" customWidth="1"/>
    <col min="8962" max="8962" width="12" style="102" customWidth="1"/>
    <col min="8963" max="8963" width="26.7265625" style="102" customWidth="1"/>
    <col min="8964" max="8964" width="10.1796875" style="102" customWidth="1"/>
    <col min="8965" max="8965" width="24.26953125" style="102" customWidth="1"/>
    <col min="8966" max="8966" width="7.26953125" style="102" customWidth="1"/>
    <col min="8967" max="8967" width="21.453125" style="102" customWidth="1"/>
    <col min="8968" max="8968" width="30.453125" style="102" customWidth="1"/>
    <col min="8969" max="8969" width="13.26953125" style="102" customWidth="1"/>
    <col min="8970" max="8970" width="9.1796875" style="102"/>
    <col min="8971" max="8971" width="19.453125" style="102" customWidth="1"/>
    <col min="8972" max="8972" width="9.1796875" style="102"/>
    <col min="8973" max="8973" width="15.7265625" style="102" customWidth="1"/>
    <col min="8974" max="8974" width="9.1796875" style="102"/>
    <col min="8975" max="8975" width="12.26953125" style="102" customWidth="1"/>
    <col min="8976" max="8980" width="9.1796875" style="102"/>
    <col min="8981" max="8981" width="13" style="102" customWidth="1"/>
    <col min="8982" max="9216" width="9.1796875" style="102"/>
    <col min="9217" max="9217" width="37.81640625" style="102" customWidth="1"/>
    <col min="9218" max="9218" width="12" style="102" customWidth="1"/>
    <col min="9219" max="9219" width="26.7265625" style="102" customWidth="1"/>
    <col min="9220" max="9220" width="10.1796875" style="102" customWidth="1"/>
    <col min="9221" max="9221" width="24.26953125" style="102" customWidth="1"/>
    <col min="9222" max="9222" width="7.26953125" style="102" customWidth="1"/>
    <col min="9223" max="9223" width="21.453125" style="102" customWidth="1"/>
    <col min="9224" max="9224" width="30.453125" style="102" customWidth="1"/>
    <col min="9225" max="9225" width="13.26953125" style="102" customWidth="1"/>
    <col min="9226" max="9226" width="9.1796875" style="102"/>
    <col min="9227" max="9227" width="19.453125" style="102" customWidth="1"/>
    <col min="9228" max="9228" width="9.1796875" style="102"/>
    <col min="9229" max="9229" width="15.7265625" style="102" customWidth="1"/>
    <col min="9230" max="9230" width="9.1796875" style="102"/>
    <col min="9231" max="9231" width="12.26953125" style="102" customWidth="1"/>
    <col min="9232" max="9236" width="9.1796875" style="102"/>
    <col min="9237" max="9237" width="13" style="102" customWidth="1"/>
    <col min="9238" max="9472" width="9.1796875" style="102"/>
    <col min="9473" max="9473" width="37.81640625" style="102" customWidth="1"/>
    <col min="9474" max="9474" width="12" style="102" customWidth="1"/>
    <col min="9475" max="9475" width="26.7265625" style="102" customWidth="1"/>
    <col min="9476" max="9476" width="10.1796875" style="102" customWidth="1"/>
    <col min="9477" max="9477" width="24.26953125" style="102" customWidth="1"/>
    <col min="9478" max="9478" width="7.26953125" style="102" customWidth="1"/>
    <col min="9479" max="9479" width="21.453125" style="102" customWidth="1"/>
    <col min="9480" max="9480" width="30.453125" style="102" customWidth="1"/>
    <col min="9481" max="9481" width="13.26953125" style="102" customWidth="1"/>
    <col min="9482" max="9482" width="9.1796875" style="102"/>
    <col min="9483" max="9483" width="19.453125" style="102" customWidth="1"/>
    <col min="9484" max="9484" width="9.1796875" style="102"/>
    <col min="9485" max="9485" width="15.7265625" style="102" customWidth="1"/>
    <col min="9486" max="9486" width="9.1796875" style="102"/>
    <col min="9487" max="9487" width="12.26953125" style="102" customWidth="1"/>
    <col min="9488" max="9492" width="9.1796875" style="102"/>
    <col min="9493" max="9493" width="13" style="102" customWidth="1"/>
    <col min="9494" max="9728" width="9.1796875" style="102"/>
    <col min="9729" max="9729" width="37.81640625" style="102" customWidth="1"/>
    <col min="9730" max="9730" width="12" style="102" customWidth="1"/>
    <col min="9731" max="9731" width="26.7265625" style="102" customWidth="1"/>
    <col min="9732" max="9732" width="10.1796875" style="102" customWidth="1"/>
    <col min="9733" max="9733" width="24.26953125" style="102" customWidth="1"/>
    <col min="9734" max="9734" width="7.26953125" style="102" customWidth="1"/>
    <col min="9735" max="9735" width="21.453125" style="102" customWidth="1"/>
    <col min="9736" max="9736" width="30.453125" style="102" customWidth="1"/>
    <col min="9737" max="9737" width="13.26953125" style="102" customWidth="1"/>
    <col min="9738" max="9738" width="9.1796875" style="102"/>
    <col min="9739" max="9739" width="19.453125" style="102" customWidth="1"/>
    <col min="9740" max="9740" width="9.1796875" style="102"/>
    <col min="9741" max="9741" width="15.7265625" style="102" customWidth="1"/>
    <col min="9742" max="9742" width="9.1796875" style="102"/>
    <col min="9743" max="9743" width="12.26953125" style="102" customWidth="1"/>
    <col min="9744" max="9748" width="9.1796875" style="102"/>
    <col min="9749" max="9749" width="13" style="102" customWidth="1"/>
    <col min="9750" max="9984" width="9.1796875" style="102"/>
    <col min="9985" max="9985" width="37.81640625" style="102" customWidth="1"/>
    <col min="9986" max="9986" width="12" style="102" customWidth="1"/>
    <col min="9987" max="9987" width="26.7265625" style="102" customWidth="1"/>
    <col min="9988" max="9988" width="10.1796875" style="102" customWidth="1"/>
    <col min="9989" max="9989" width="24.26953125" style="102" customWidth="1"/>
    <col min="9990" max="9990" width="7.26953125" style="102" customWidth="1"/>
    <col min="9991" max="9991" width="21.453125" style="102" customWidth="1"/>
    <col min="9992" max="9992" width="30.453125" style="102" customWidth="1"/>
    <col min="9993" max="9993" width="13.26953125" style="102" customWidth="1"/>
    <col min="9994" max="9994" width="9.1796875" style="102"/>
    <col min="9995" max="9995" width="19.453125" style="102" customWidth="1"/>
    <col min="9996" max="9996" width="9.1796875" style="102"/>
    <col min="9997" max="9997" width="15.7265625" style="102" customWidth="1"/>
    <col min="9998" max="9998" width="9.1796875" style="102"/>
    <col min="9999" max="9999" width="12.26953125" style="102" customWidth="1"/>
    <col min="10000" max="10004" width="9.1796875" style="102"/>
    <col min="10005" max="10005" width="13" style="102" customWidth="1"/>
    <col min="10006" max="10240" width="9.1796875" style="102"/>
    <col min="10241" max="10241" width="37.81640625" style="102" customWidth="1"/>
    <col min="10242" max="10242" width="12" style="102" customWidth="1"/>
    <col min="10243" max="10243" width="26.7265625" style="102" customWidth="1"/>
    <col min="10244" max="10244" width="10.1796875" style="102" customWidth="1"/>
    <col min="10245" max="10245" width="24.26953125" style="102" customWidth="1"/>
    <col min="10246" max="10246" width="7.26953125" style="102" customWidth="1"/>
    <col min="10247" max="10247" width="21.453125" style="102" customWidth="1"/>
    <col min="10248" max="10248" width="30.453125" style="102" customWidth="1"/>
    <col min="10249" max="10249" width="13.26953125" style="102" customWidth="1"/>
    <col min="10250" max="10250" width="9.1796875" style="102"/>
    <col min="10251" max="10251" width="19.453125" style="102" customWidth="1"/>
    <col min="10252" max="10252" width="9.1796875" style="102"/>
    <col min="10253" max="10253" width="15.7265625" style="102" customWidth="1"/>
    <col min="10254" max="10254" width="9.1796875" style="102"/>
    <col min="10255" max="10255" width="12.26953125" style="102" customWidth="1"/>
    <col min="10256" max="10260" width="9.1796875" style="102"/>
    <col min="10261" max="10261" width="13" style="102" customWidth="1"/>
    <col min="10262" max="10496" width="9.1796875" style="102"/>
    <col min="10497" max="10497" width="37.81640625" style="102" customWidth="1"/>
    <col min="10498" max="10498" width="12" style="102" customWidth="1"/>
    <col min="10499" max="10499" width="26.7265625" style="102" customWidth="1"/>
    <col min="10500" max="10500" width="10.1796875" style="102" customWidth="1"/>
    <col min="10501" max="10501" width="24.26953125" style="102" customWidth="1"/>
    <col min="10502" max="10502" width="7.26953125" style="102" customWidth="1"/>
    <col min="10503" max="10503" width="21.453125" style="102" customWidth="1"/>
    <col min="10504" max="10504" width="30.453125" style="102" customWidth="1"/>
    <col min="10505" max="10505" width="13.26953125" style="102" customWidth="1"/>
    <col min="10506" max="10506" width="9.1796875" style="102"/>
    <col min="10507" max="10507" width="19.453125" style="102" customWidth="1"/>
    <col min="10508" max="10508" width="9.1796875" style="102"/>
    <col min="10509" max="10509" width="15.7265625" style="102" customWidth="1"/>
    <col min="10510" max="10510" width="9.1796875" style="102"/>
    <col min="10511" max="10511" width="12.26953125" style="102" customWidth="1"/>
    <col min="10512" max="10516" width="9.1796875" style="102"/>
    <col min="10517" max="10517" width="13" style="102" customWidth="1"/>
    <col min="10518" max="10752" width="9.1796875" style="102"/>
    <col min="10753" max="10753" width="37.81640625" style="102" customWidth="1"/>
    <col min="10754" max="10754" width="12" style="102" customWidth="1"/>
    <col min="10755" max="10755" width="26.7265625" style="102" customWidth="1"/>
    <col min="10756" max="10756" width="10.1796875" style="102" customWidth="1"/>
    <col min="10757" max="10757" width="24.26953125" style="102" customWidth="1"/>
    <col min="10758" max="10758" width="7.26953125" style="102" customWidth="1"/>
    <col min="10759" max="10759" width="21.453125" style="102" customWidth="1"/>
    <col min="10760" max="10760" width="30.453125" style="102" customWidth="1"/>
    <col min="10761" max="10761" width="13.26953125" style="102" customWidth="1"/>
    <col min="10762" max="10762" width="9.1796875" style="102"/>
    <col min="10763" max="10763" width="19.453125" style="102" customWidth="1"/>
    <col min="10764" max="10764" width="9.1796875" style="102"/>
    <col min="10765" max="10765" width="15.7265625" style="102" customWidth="1"/>
    <col min="10766" max="10766" width="9.1796875" style="102"/>
    <col min="10767" max="10767" width="12.26953125" style="102" customWidth="1"/>
    <col min="10768" max="10772" width="9.1796875" style="102"/>
    <col min="10773" max="10773" width="13" style="102" customWidth="1"/>
    <col min="10774" max="11008" width="9.1796875" style="102"/>
    <col min="11009" max="11009" width="37.81640625" style="102" customWidth="1"/>
    <col min="11010" max="11010" width="12" style="102" customWidth="1"/>
    <col min="11011" max="11011" width="26.7265625" style="102" customWidth="1"/>
    <col min="11012" max="11012" width="10.1796875" style="102" customWidth="1"/>
    <col min="11013" max="11013" width="24.26953125" style="102" customWidth="1"/>
    <col min="11014" max="11014" width="7.26953125" style="102" customWidth="1"/>
    <col min="11015" max="11015" width="21.453125" style="102" customWidth="1"/>
    <col min="11016" max="11016" width="30.453125" style="102" customWidth="1"/>
    <col min="11017" max="11017" width="13.26953125" style="102" customWidth="1"/>
    <col min="11018" max="11018" width="9.1796875" style="102"/>
    <col min="11019" max="11019" width="19.453125" style="102" customWidth="1"/>
    <col min="11020" max="11020" width="9.1796875" style="102"/>
    <col min="11021" max="11021" width="15.7265625" style="102" customWidth="1"/>
    <col min="11022" max="11022" width="9.1796875" style="102"/>
    <col min="11023" max="11023" width="12.26953125" style="102" customWidth="1"/>
    <col min="11024" max="11028" width="9.1796875" style="102"/>
    <col min="11029" max="11029" width="13" style="102" customWidth="1"/>
    <col min="11030" max="11264" width="9.1796875" style="102"/>
    <col min="11265" max="11265" width="37.81640625" style="102" customWidth="1"/>
    <col min="11266" max="11266" width="12" style="102" customWidth="1"/>
    <col min="11267" max="11267" width="26.7265625" style="102" customWidth="1"/>
    <col min="11268" max="11268" width="10.1796875" style="102" customWidth="1"/>
    <col min="11269" max="11269" width="24.26953125" style="102" customWidth="1"/>
    <col min="11270" max="11270" width="7.26953125" style="102" customWidth="1"/>
    <col min="11271" max="11271" width="21.453125" style="102" customWidth="1"/>
    <col min="11272" max="11272" width="30.453125" style="102" customWidth="1"/>
    <col min="11273" max="11273" width="13.26953125" style="102" customWidth="1"/>
    <col min="11274" max="11274" width="9.1796875" style="102"/>
    <col min="11275" max="11275" width="19.453125" style="102" customWidth="1"/>
    <col min="11276" max="11276" width="9.1796875" style="102"/>
    <col min="11277" max="11277" width="15.7265625" style="102" customWidth="1"/>
    <col min="11278" max="11278" width="9.1796875" style="102"/>
    <col min="11279" max="11279" width="12.26953125" style="102" customWidth="1"/>
    <col min="11280" max="11284" width="9.1796875" style="102"/>
    <col min="11285" max="11285" width="13" style="102" customWidth="1"/>
    <col min="11286" max="11520" width="9.1796875" style="102"/>
    <col min="11521" max="11521" width="37.81640625" style="102" customWidth="1"/>
    <col min="11522" max="11522" width="12" style="102" customWidth="1"/>
    <col min="11523" max="11523" width="26.7265625" style="102" customWidth="1"/>
    <col min="11524" max="11524" width="10.1796875" style="102" customWidth="1"/>
    <col min="11525" max="11525" width="24.26953125" style="102" customWidth="1"/>
    <col min="11526" max="11526" width="7.26953125" style="102" customWidth="1"/>
    <col min="11527" max="11527" width="21.453125" style="102" customWidth="1"/>
    <col min="11528" max="11528" width="30.453125" style="102" customWidth="1"/>
    <col min="11529" max="11529" width="13.26953125" style="102" customWidth="1"/>
    <col min="11530" max="11530" width="9.1796875" style="102"/>
    <col min="11531" max="11531" width="19.453125" style="102" customWidth="1"/>
    <col min="11532" max="11532" width="9.1796875" style="102"/>
    <col min="11533" max="11533" width="15.7265625" style="102" customWidth="1"/>
    <col min="11534" max="11534" width="9.1796875" style="102"/>
    <col min="11535" max="11535" width="12.26953125" style="102" customWidth="1"/>
    <col min="11536" max="11540" width="9.1796875" style="102"/>
    <col min="11541" max="11541" width="13" style="102" customWidth="1"/>
    <col min="11542" max="11776" width="9.1796875" style="102"/>
    <col min="11777" max="11777" width="37.81640625" style="102" customWidth="1"/>
    <col min="11778" max="11778" width="12" style="102" customWidth="1"/>
    <col min="11779" max="11779" width="26.7265625" style="102" customWidth="1"/>
    <col min="11780" max="11780" width="10.1796875" style="102" customWidth="1"/>
    <col min="11781" max="11781" width="24.26953125" style="102" customWidth="1"/>
    <col min="11782" max="11782" width="7.26953125" style="102" customWidth="1"/>
    <col min="11783" max="11783" width="21.453125" style="102" customWidth="1"/>
    <col min="11784" max="11784" width="30.453125" style="102" customWidth="1"/>
    <col min="11785" max="11785" width="13.26953125" style="102" customWidth="1"/>
    <col min="11786" max="11786" width="9.1796875" style="102"/>
    <col min="11787" max="11787" width="19.453125" style="102" customWidth="1"/>
    <col min="11788" max="11788" width="9.1796875" style="102"/>
    <col min="11789" max="11789" width="15.7265625" style="102" customWidth="1"/>
    <col min="11790" max="11790" width="9.1796875" style="102"/>
    <col min="11791" max="11791" width="12.26953125" style="102" customWidth="1"/>
    <col min="11792" max="11796" width="9.1796875" style="102"/>
    <col min="11797" max="11797" width="13" style="102" customWidth="1"/>
    <col min="11798" max="12032" width="9.1796875" style="102"/>
    <col min="12033" max="12033" width="37.81640625" style="102" customWidth="1"/>
    <col min="12034" max="12034" width="12" style="102" customWidth="1"/>
    <col min="12035" max="12035" width="26.7265625" style="102" customWidth="1"/>
    <col min="12036" max="12036" width="10.1796875" style="102" customWidth="1"/>
    <col min="12037" max="12037" width="24.26953125" style="102" customWidth="1"/>
    <col min="12038" max="12038" width="7.26953125" style="102" customWidth="1"/>
    <col min="12039" max="12039" width="21.453125" style="102" customWidth="1"/>
    <col min="12040" max="12040" width="30.453125" style="102" customWidth="1"/>
    <col min="12041" max="12041" width="13.26953125" style="102" customWidth="1"/>
    <col min="12042" max="12042" width="9.1796875" style="102"/>
    <col min="12043" max="12043" width="19.453125" style="102" customWidth="1"/>
    <col min="12044" max="12044" width="9.1796875" style="102"/>
    <col min="12045" max="12045" width="15.7265625" style="102" customWidth="1"/>
    <col min="12046" max="12046" width="9.1796875" style="102"/>
    <col min="12047" max="12047" width="12.26953125" style="102" customWidth="1"/>
    <col min="12048" max="12052" width="9.1796875" style="102"/>
    <col min="12053" max="12053" width="13" style="102" customWidth="1"/>
    <col min="12054" max="12288" width="9.1796875" style="102"/>
    <col min="12289" max="12289" width="37.81640625" style="102" customWidth="1"/>
    <col min="12290" max="12290" width="12" style="102" customWidth="1"/>
    <col min="12291" max="12291" width="26.7265625" style="102" customWidth="1"/>
    <col min="12292" max="12292" width="10.1796875" style="102" customWidth="1"/>
    <col min="12293" max="12293" width="24.26953125" style="102" customWidth="1"/>
    <col min="12294" max="12294" width="7.26953125" style="102" customWidth="1"/>
    <col min="12295" max="12295" width="21.453125" style="102" customWidth="1"/>
    <col min="12296" max="12296" width="30.453125" style="102" customWidth="1"/>
    <col min="12297" max="12297" width="13.26953125" style="102" customWidth="1"/>
    <col min="12298" max="12298" width="9.1796875" style="102"/>
    <col min="12299" max="12299" width="19.453125" style="102" customWidth="1"/>
    <col min="12300" max="12300" width="9.1796875" style="102"/>
    <col min="12301" max="12301" width="15.7265625" style="102" customWidth="1"/>
    <col min="12302" max="12302" width="9.1796875" style="102"/>
    <col min="12303" max="12303" width="12.26953125" style="102" customWidth="1"/>
    <col min="12304" max="12308" width="9.1796875" style="102"/>
    <col min="12309" max="12309" width="13" style="102" customWidth="1"/>
    <col min="12310" max="12544" width="9.1796875" style="102"/>
    <col min="12545" max="12545" width="37.81640625" style="102" customWidth="1"/>
    <col min="12546" max="12546" width="12" style="102" customWidth="1"/>
    <col min="12547" max="12547" width="26.7265625" style="102" customWidth="1"/>
    <col min="12548" max="12548" width="10.1796875" style="102" customWidth="1"/>
    <col min="12549" max="12549" width="24.26953125" style="102" customWidth="1"/>
    <col min="12550" max="12550" width="7.26953125" style="102" customWidth="1"/>
    <col min="12551" max="12551" width="21.453125" style="102" customWidth="1"/>
    <col min="12552" max="12552" width="30.453125" style="102" customWidth="1"/>
    <col min="12553" max="12553" width="13.26953125" style="102" customWidth="1"/>
    <col min="12554" max="12554" width="9.1796875" style="102"/>
    <col min="12555" max="12555" width="19.453125" style="102" customWidth="1"/>
    <col min="12556" max="12556" width="9.1796875" style="102"/>
    <col min="12557" max="12557" width="15.7265625" style="102" customWidth="1"/>
    <col min="12558" max="12558" width="9.1796875" style="102"/>
    <col min="12559" max="12559" width="12.26953125" style="102" customWidth="1"/>
    <col min="12560" max="12564" width="9.1796875" style="102"/>
    <col min="12565" max="12565" width="13" style="102" customWidth="1"/>
    <col min="12566" max="12800" width="9.1796875" style="102"/>
    <col min="12801" max="12801" width="37.81640625" style="102" customWidth="1"/>
    <col min="12802" max="12802" width="12" style="102" customWidth="1"/>
    <col min="12803" max="12803" width="26.7265625" style="102" customWidth="1"/>
    <col min="12804" max="12804" width="10.1796875" style="102" customWidth="1"/>
    <col min="12805" max="12805" width="24.26953125" style="102" customWidth="1"/>
    <col min="12806" max="12806" width="7.26953125" style="102" customWidth="1"/>
    <col min="12807" max="12807" width="21.453125" style="102" customWidth="1"/>
    <col min="12808" max="12808" width="30.453125" style="102" customWidth="1"/>
    <col min="12809" max="12809" width="13.26953125" style="102" customWidth="1"/>
    <col min="12810" max="12810" width="9.1796875" style="102"/>
    <col min="12811" max="12811" width="19.453125" style="102" customWidth="1"/>
    <col min="12812" max="12812" width="9.1796875" style="102"/>
    <col min="12813" max="12813" width="15.7265625" style="102" customWidth="1"/>
    <col min="12814" max="12814" width="9.1796875" style="102"/>
    <col min="12815" max="12815" width="12.26953125" style="102" customWidth="1"/>
    <col min="12816" max="12820" width="9.1796875" style="102"/>
    <col min="12821" max="12821" width="13" style="102" customWidth="1"/>
    <col min="12822" max="13056" width="9.1796875" style="102"/>
    <col min="13057" max="13057" width="37.81640625" style="102" customWidth="1"/>
    <col min="13058" max="13058" width="12" style="102" customWidth="1"/>
    <col min="13059" max="13059" width="26.7265625" style="102" customWidth="1"/>
    <col min="13060" max="13060" width="10.1796875" style="102" customWidth="1"/>
    <col min="13061" max="13061" width="24.26953125" style="102" customWidth="1"/>
    <col min="13062" max="13062" width="7.26953125" style="102" customWidth="1"/>
    <col min="13063" max="13063" width="21.453125" style="102" customWidth="1"/>
    <col min="13064" max="13064" width="30.453125" style="102" customWidth="1"/>
    <col min="13065" max="13065" width="13.26953125" style="102" customWidth="1"/>
    <col min="13066" max="13066" width="9.1796875" style="102"/>
    <col min="13067" max="13067" width="19.453125" style="102" customWidth="1"/>
    <col min="13068" max="13068" width="9.1796875" style="102"/>
    <col min="13069" max="13069" width="15.7265625" style="102" customWidth="1"/>
    <col min="13070" max="13070" width="9.1796875" style="102"/>
    <col min="13071" max="13071" width="12.26953125" style="102" customWidth="1"/>
    <col min="13072" max="13076" width="9.1796875" style="102"/>
    <col min="13077" max="13077" width="13" style="102" customWidth="1"/>
    <col min="13078" max="13312" width="9.1796875" style="102"/>
    <col min="13313" max="13313" width="37.81640625" style="102" customWidth="1"/>
    <col min="13314" max="13314" width="12" style="102" customWidth="1"/>
    <col min="13315" max="13315" width="26.7265625" style="102" customWidth="1"/>
    <col min="13316" max="13316" width="10.1796875" style="102" customWidth="1"/>
    <col min="13317" max="13317" width="24.26953125" style="102" customWidth="1"/>
    <col min="13318" max="13318" width="7.26953125" style="102" customWidth="1"/>
    <col min="13319" max="13319" width="21.453125" style="102" customWidth="1"/>
    <col min="13320" max="13320" width="30.453125" style="102" customWidth="1"/>
    <col min="13321" max="13321" width="13.26953125" style="102" customWidth="1"/>
    <col min="13322" max="13322" width="9.1796875" style="102"/>
    <col min="13323" max="13323" width="19.453125" style="102" customWidth="1"/>
    <col min="13324" max="13324" width="9.1796875" style="102"/>
    <col min="13325" max="13325" width="15.7265625" style="102" customWidth="1"/>
    <col min="13326" max="13326" width="9.1796875" style="102"/>
    <col min="13327" max="13327" width="12.26953125" style="102" customWidth="1"/>
    <col min="13328" max="13332" width="9.1796875" style="102"/>
    <col min="13333" max="13333" width="13" style="102" customWidth="1"/>
    <col min="13334" max="13568" width="9.1796875" style="102"/>
    <col min="13569" max="13569" width="37.81640625" style="102" customWidth="1"/>
    <col min="13570" max="13570" width="12" style="102" customWidth="1"/>
    <col min="13571" max="13571" width="26.7265625" style="102" customWidth="1"/>
    <col min="13572" max="13572" width="10.1796875" style="102" customWidth="1"/>
    <col min="13573" max="13573" width="24.26953125" style="102" customWidth="1"/>
    <col min="13574" max="13574" width="7.26953125" style="102" customWidth="1"/>
    <col min="13575" max="13575" width="21.453125" style="102" customWidth="1"/>
    <col min="13576" max="13576" width="30.453125" style="102" customWidth="1"/>
    <col min="13577" max="13577" width="13.26953125" style="102" customWidth="1"/>
    <col min="13578" max="13578" width="9.1796875" style="102"/>
    <col min="13579" max="13579" width="19.453125" style="102" customWidth="1"/>
    <col min="13580" max="13580" width="9.1796875" style="102"/>
    <col min="13581" max="13581" width="15.7265625" style="102" customWidth="1"/>
    <col min="13582" max="13582" width="9.1796875" style="102"/>
    <col min="13583" max="13583" width="12.26953125" style="102" customWidth="1"/>
    <col min="13584" max="13588" width="9.1796875" style="102"/>
    <col min="13589" max="13589" width="13" style="102" customWidth="1"/>
    <col min="13590" max="13824" width="9.1796875" style="102"/>
    <col min="13825" max="13825" width="37.81640625" style="102" customWidth="1"/>
    <col min="13826" max="13826" width="12" style="102" customWidth="1"/>
    <col min="13827" max="13827" width="26.7265625" style="102" customWidth="1"/>
    <col min="13828" max="13828" width="10.1796875" style="102" customWidth="1"/>
    <col min="13829" max="13829" width="24.26953125" style="102" customWidth="1"/>
    <col min="13830" max="13830" width="7.26953125" style="102" customWidth="1"/>
    <col min="13831" max="13831" width="21.453125" style="102" customWidth="1"/>
    <col min="13832" max="13832" width="30.453125" style="102" customWidth="1"/>
    <col min="13833" max="13833" width="13.26953125" style="102" customWidth="1"/>
    <col min="13834" max="13834" width="9.1796875" style="102"/>
    <col min="13835" max="13835" width="19.453125" style="102" customWidth="1"/>
    <col min="13836" max="13836" width="9.1796875" style="102"/>
    <col min="13837" max="13837" width="15.7265625" style="102" customWidth="1"/>
    <col min="13838" max="13838" width="9.1796875" style="102"/>
    <col min="13839" max="13839" width="12.26953125" style="102" customWidth="1"/>
    <col min="13840" max="13844" width="9.1796875" style="102"/>
    <col min="13845" max="13845" width="13" style="102" customWidth="1"/>
    <col min="13846" max="14080" width="9.1796875" style="102"/>
    <col min="14081" max="14081" width="37.81640625" style="102" customWidth="1"/>
    <col min="14082" max="14082" width="12" style="102" customWidth="1"/>
    <col min="14083" max="14083" width="26.7265625" style="102" customWidth="1"/>
    <col min="14084" max="14084" width="10.1796875" style="102" customWidth="1"/>
    <col min="14085" max="14085" width="24.26953125" style="102" customWidth="1"/>
    <col min="14086" max="14086" width="7.26953125" style="102" customWidth="1"/>
    <col min="14087" max="14087" width="21.453125" style="102" customWidth="1"/>
    <col min="14088" max="14088" width="30.453125" style="102" customWidth="1"/>
    <col min="14089" max="14089" width="13.26953125" style="102" customWidth="1"/>
    <col min="14090" max="14090" width="9.1796875" style="102"/>
    <col min="14091" max="14091" width="19.453125" style="102" customWidth="1"/>
    <col min="14092" max="14092" width="9.1796875" style="102"/>
    <col min="14093" max="14093" width="15.7265625" style="102" customWidth="1"/>
    <col min="14094" max="14094" width="9.1796875" style="102"/>
    <col min="14095" max="14095" width="12.26953125" style="102" customWidth="1"/>
    <col min="14096" max="14100" width="9.1796875" style="102"/>
    <col min="14101" max="14101" width="13" style="102" customWidth="1"/>
    <col min="14102" max="14336" width="9.1796875" style="102"/>
    <col min="14337" max="14337" width="37.81640625" style="102" customWidth="1"/>
    <col min="14338" max="14338" width="12" style="102" customWidth="1"/>
    <col min="14339" max="14339" width="26.7265625" style="102" customWidth="1"/>
    <col min="14340" max="14340" width="10.1796875" style="102" customWidth="1"/>
    <col min="14341" max="14341" width="24.26953125" style="102" customWidth="1"/>
    <col min="14342" max="14342" width="7.26953125" style="102" customWidth="1"/>
    <col min="14343" max="14343" width="21.453125" style="102" customWidth="1"/>
    <col min="14344" max="14344" width="30.453125" style="102" customWidth="1"/>
    <col min="14345" max="14345" width="13.26953125" style="102" customWidth="1"/>
    <col min="14346" max="14346" width="9.1796875" style="102"/>
    <col min="14347" max="14347" width="19.453125" style="102" customWidth="1"/>
    <col min="14348" max="14348" width="9.1796875" style="102"/>
    <col min="14349" max="14349" width="15.7265625" style="102" customWidth="1"/>
    <col min="14350" max="14350" width="9.1796875" style="102"/>
    <col min="14351" max="14351" width="12.26953125" style="102" customWidth="1"/>
    <col min="14352" max="14356" width="9.1796875" style="102"/>
    <col min="14357" max="14357" width="13" style="102" customWidth="1"/>
    <col min="14358" max="14592" width="9.1796875" style="102"/>
    <col min="14593" max="14593" width="37.81640625" style="102" customWidth="1"/>
    <col min="14594" max="14594" width="12" style="102" customWidth="1"/>
    <col min="14595" max="14595" width="26.7265625" style="102" customWidth="1"/>
    <col min="14596" max="14596" width="10.1796875" style="102" customWidth="1"/>
    <col min="14597" max="14597" width="24.26953125" style="102" customWidth="1"/>
    <col min="14598" max="14598" width="7.26953125" style="102" customWidth="1"/>
    <col min="14599" max="14599" width="21.453125" style="102" customWidth="1"/>
    <col min="14600" max="14600" width="30.453125" style="102" customWidth="1"/>
    <col min="14601" max="14601" width="13.26953125" style="102" customWidth="1"/>
    <col min="14602" max="14602" width="9.1796875" style="102"/>
    <col min="14603" max="14603" width="19.453125" style="102" customWidth="1"/>
    <col min="14604" max="14604" width="9.1796875" style="102"/>
    <col min="14605" max="14605" width="15.7265625" style="102" customWidth="1"/>
    <col min="14606" max="14606" width="9.1796875" style="102"/>
    <col min="14607" max="14607" width="12.26953125" style="102" customWidth="1"/>
    <col min="14608" max="14612" width="9.1796875" style="102"/>
    <col min="14613" max="14613" width="13" style="102" customWidth="1"/>
    <col min="14614" max="14848" width="9.1796875" style="102"/>
    <col min="14849" max="14849" width="37.81640625" style="102" customWidth="1"/>
    <col min="14850" max="14850" width="12" style="102" customWidth="1"/>
    <col min="14851" max="14851" width="26.7265625" style="102" customWidth="1"/>
    <col min="14852" max="14852" width="10.1796875" style="102" customWidth="1"/>
    <col min="14853" max="14853" width="24.26953125" style="102" customWidth="1"/>
    <col min="14854" max="14854" width="7.26953125" style="102" customWidth="1"/>
    <col min="14855" max="14855" width="21.453125" style="102" customWidth="1"/>
    <col min="14856" max="14856" width="30.453125" style="102" customWidth="1"/>
    <col min="14857" max="14857" width="13.26953125" style="102" customWidth="1"/>
    <col min="14858" max="14858" width="9.1796875" style="102"/>
    <col min="14859" max="14859" width="19.453125" style="102" customWidth="1"/>
    <col min="14860" max="14860" width="9.1796875" style="102"/>
    <col min="14861" max="14861" width="15.7265625" style="102" customWidth="1"/>
    <col min="14862" max="14862" width="9.1796875" style="102"/>
    <col min="14863" max="14863" width="12.26953125" style="102" customWidth="1"/>
    <col min="14864" max="14868" width="9.1796875" style="102"/>
    <col min="14869" max="14869" width="13" style="102" customWidth="1"/>
    <col min="14870" max="15104" width="9.1796875" style="102"/>
    <col min="15105" max="15105" width="37.81640625" style="102" customWidth="1"/>
    <col min="15106" max="15106" width="12" style="102" customWidth="1"/>
    <col min="15107" max="15107" width="26.7265625" style="102" customWidth="1"/>
    <col min="15108" max="15108" width="10.1796875" style="102" customWidth="1"/>
    <col min="15109" max="15109" width="24.26953125" style="102" customWidth="1"/>
    <col min="15110" max="15110" width="7.26953125" style="102" customWidth="1"/>
    <col min="15111" max="15111" width="21.453125" style="102" customWidth="1"/>
    <col min="15112" max="15112" width="30.453125" style="102" customWidth="1"/>
    <col min="15113" max="15113" width="13.26953125" style="102" customWidth="1"/>
    <col min="15114" max="15114" width="9.1796875" style="102"/>
    <col min="15115" max="15115" width="19.453125" style="102" customWidth="1"/>
    <col min="15116" max="15116" width="9.1796875" style="102"/>
    <col min="15117" max="15117" width="15.7265625" style="102" customWidth="1"/>
    <col min="15118" max="15118" width="9.1796875" style="102"/>
    <col min="15119" max="15119" width="12.26953125" style="102" customWidth="1"/>
    <col min="15120" max="15124" width="9.1796875" style="102"/>
    <col min="15125" max="15125" width="13" style="102" customWidth="1"/>
    <col min="15126" max="15360" width="9.1796875" style="102"/>
    <col min="15361" max="15361" width="37.81640625" style="102" customWidth="1"/>
    <col min="15362" max="15362" width="12" style="102" customWidth="1"/>
    <col min="15363" max="15363" width="26.7265625" style="102" customWidth="1"/>
    <col min="15364" max="15364" width="10.1796875" style="102" customWidth="1"/>
    <col min="15365" max="15365" width="24.26953125" style="102" customWidth="1"/>
    <col min="15366" max="15366" width="7.26953125" style="102" customWidth="1"/>
    <col min="15367" max="15367" width="21.453125" style="102" customWidth="1"/>
    <col min="15368" max="15368" width="30.453125" style="102" customWidth="1"/>
    <col min="15369" max="15369" width="13.26953125" style="102" customWidth="1"/>
    <col min="15370" max="15370" width="9.1796875" style="102"/>
    <col min="15371" max="15371" width="19.453125" style="102" customWidth="1"/>
    <col min="15372" max="15372" width="9.1796875" style="102"/>
    <col min="15373" max="15373" width="15.7265625" style="102" customWidth="1"/>
    <col min="15374" max="15374" width="9.1796875" style="102"/>
    <col min="15375" max="15375" width="12.26953125" style="102" customWidth="1"/>
    <col min="15376" max="15380" width="9.1796875" style="102"/>
    <col min="15381" max="15381" width="13" style="102" customWidth="1"/>
    <col min="15382" max="15616" width="9.1796875" style="102"/>
    <col min="15617" max="15617" width="37.81640625" style="102" customWidth="1"/>
    <col min="15618" max="15618" width="12" style="102" customWidth="1"/>
    <col min="15619" max="15619" width="26.7265625" style="102" customWidth="1"/>
    <col min="15620" max="15620" width="10.1796875" style="102" customWidth="1"/>
    <col min="15621" max="15621" width="24.26953125" style="102" customWidth="1"/>
    <col min="15622" max="15622" width="7.26953125" style="102" customWidth="1"/>
    <col min="15623" max="15623" width="21.453125" style="102" customWidth="1"/>
    <col min="15624" max="15624" width="30.453125" style="102" customWidth="1"/>
    <col min="15625" max="15625" width="13.26953125" style="102" customWidth="1"/>
    <col min="15626" max="15626" width="9.1796875" style="102"/>
    <col min="15627" max="15627" width="19.453125" style="102" customWidth="1"/>
    <col min="15628" max="15628" width="9.1796875" style="102"/>
    <col min="15629" max="15629" width="15.7265625" style="102" customWidth="1"/>
    <col min="15630" max="15630" width="9.1796875" style="102"/>
    <col min="15631" max="15631" width="12.26953125" style="102" customWidth="1"/>
    <col min="15632" max="15636" width="9.1796875" style="102"/>
    <col min="15637" max="15637" width="13" style="102" customWidth="1"/>
    <col min="15638" max="15872" width="9.1796875" style="102"/>
    <col min="15873" max="15873" width="37.81640625" style="102" customWidth="1"/>
    <col min="15874" max="15874" width="12" style="102" customWidth="1"/>
    <col min="15875" max="15875" width="26.7265625" style="102" customWidth="1"/>
    <col min="15876" max="15876" width="10.1796875" style="102" customWidth="1"/>
    <col min="15877" max="15877" width="24.26953125" style="102" customWidth="1"/>
    <col min="15878" max="15878" width="7.26953125" style="102" customWidth="1"/>
    <col min="15879" max="15879" width="21.453125" style="102" customWidth="1"/>
    <col min="15880" max="15880" width="30.453125" style="102" customWidth="1"/>
    <col min="15881" max="15881" width="13.26953125" style="102" customWidth="1"/>
    <col min="15882" max="15882" width="9.1796875" style="102"/>
    <col min="15883" max="15883" width="19.453125" style="102" customWidth="1"/>
    <col min="15884" max="15884" width="9.1796875" style="102"/>
    <col min="15885" max="15885" width="15.7265625" style="102" customWidth="1"/>
    <col min="15886" max="15886" width="9.1796875" style="102"/>
    <col min="15887" max="15887" width="12.26953125" style="102" customWidth="1"/>
    <col min="15888" max="15892" width="9.1796875" style="102"/>
    <col min="15893" max="15893" width="13" style="102" customWidth="1"/>
    <col min="15894" max="16128" width="9.1796875" style="102"/>
    <col min="16129" max="16129" width="37.81640625" style="102" customWidth="1"/>
    <col min="16130" max="16130" width="12" style="102" customWidth="1"/>
    <col min="16131" max="16131" width="26.7265625" style="102" customWidth="1"/>
    <col min="16132" max="16132" width="10.1796875" style="102" customWidth="1"/>
    <col min="16133" max="16133" width="24.26953125" style="102" customWidth="1"/>
    <col min="16134" max="16134" width="7.26953125" style="102" customWidth="1"/>
    <col min="16135" max="16135" width="21.453125" style="102" customWidth="1"/>
    <col min="16136" max="16136" width="30.453125" style="102" customWidth="1"/>
    <col min="16137" max="16137" width="13.26953125" style="102" customWidth="1"/>
    <col min="16138" max="16138" width="9.1796875" style="102"/>
    <col min="16139" max="16139" width="19.453125" style="102" customWidth="1"/>
    <col min="16140" max="16140" width="9.1796875" style="102"/>
    <col min="16141" max="16141" width="15.7265625" style="102" customWidth="1"/>
    <col min="16142" max="16142" width="9.1796875" style="102"/>
    <col min="16143" max="16143" width="12.26953125" style="102" customWidth="1"/>
    <col min="16144" max="16148" width="9.1796875" style="102"/>
    <col min="16149" max="16149" width="13" style="102" customWidth="1"/>
    <col min="16150" max="16384" width="9.1796875" style="102"/>
  </cols>
  <sheetData>
    <row r="1" spans="1:24" ht="21" customHeight="1" thickBot="1" x14ac:dyDescent="0.45">
      <c r="A1" s="98" t="s">
        <v>237</v>
      </c>
    </row>
    <row r="2" spans="1:24" s="72" customFormat="1" ht="15" customHeight="1" x14ac:dyDescent="0.4">
      <c r="A2" s="99"/>
      <c r="B2" s="38" t="s">
        <v>382</v>
      </c>
      <c r="C2" s="16"/>
      <c r="D2" s="43"/>
      <c r="E2" s="17"/>
      <c r="F2" s="43"/>
      <c r="G2" s="17"/>
      <c r="H2" s="50"/>
      <c r="J2" s="165"/>
      <c r="L2" s="165"/>
      <c r="N2" s="165"/>
      <c r="P2" s="165"/>
      <c r="R2" s="165"/>
      <c r="T2" s="165"/>
      <c r="V2" s="165"/>
      <c r="X2" s="165"/>
    </row>
    <row r="3" spans="1:24" s="72" customFormat="1" ht="15" customHeight="1" x14ac:dyDescent="0.4">
      <c r="A3" s="99"/>
      <c r="B3" s="39" t="s">
        <v>383</v>
      </c>
      <c r="C3" s="18"/>
      <c r="D3" s="44"/>
      <c r="E3" s="19"/>
      <c r="F3" s="44"/>
      <c r="G3" s="19"/>
      <c r="H3" s="51"/>
      <c r="J3" s="165"/>
      <c r="L3" s="165"/>
      <c r="N3" s="165"/>
      <c r="P3" s="165"/>
      <c r="R3" s="165"/>
      <c r="T3" s="165"/>
      <c r="V3" s="165"/>
      <c r="X3" s="165"/>
    </row>
    <row r="4" spans="1:24" s="72" customFormat="1" ht="15" customHeight="1" thickBot="1" x14ac:dyDescent="0.45">
      <c r="A4" s="99"/>
      <c r="B4" s="40" t="s">
        <v>384</v>
      </c>
      <c r="C4" s="20"/>
      <c r="D4" s="45"/>
      <c r="E4" s="21"/>
      <c r="F4" s="45"/>
      <c r="G4" s="21"/>
      <c r="H4" s="52"/>
      <c r="J4" s="165"/>
      <c r="L4" s="165"/>
      <c r="N4" s="165"/>
      <c r="P4" s="165"/>
      <c r="R4" s="165"/>
      <c r="T4" s="165"/>
      <c r="V4" s="165"/>
      <c r="X4" s="165"/>
    </row>
    <row r="5" spans="1:24" ht="18" x14ac:dyDescent="0.4">
      <c r="A5" s="99"/>
      <c r="B5" s="103"/>
      <c r="D5" s="104"/>
      <c r="F5" s="104"/>
      <c r="H5" s="104"/>
      <c r="J5" s="104"/>
      <c r="L5" s="104"/>
      <c r="N5" s="104"/>
      <c r="P5" s="104"/>
      <c r="R5" s="104"/>
      <c r="T5" s="104"/>
      <c r="V5" s="104"/>
      <c r="X5" s="104"/>
    </row>
    <row r="6" spans="1:24" s="8" customFormat="1" ht="18" x14ac:dyDescent="0.4">
      <c r="A6" s="65" t="s">
        <v>238</v>
      </c>
      <c r="B6" s="41" t="s">
        <v>239</v>
      </c>
      <c r="C6" s="27"/>
      <c r="D6" s="46"/>
      <c r="F6" s="46"/>
      <c r="H6" s="46"/>
      <c r="J6" s="46"/>
      <c r="L6" s="46"/>
      <c r="N6" s="46"/>
      <c r="P6" s="46"/>
      <c r="R6" s="46"/>
      <c r="T6" s="46"/>
      <c r="V6" s="46"/>
      <c r="X6" s="46"/>
    </row>
    <row r="7" spans="1:24" s="109" customFormat="1" ht="20.25" customHeight="1" x14ac:dyDescent="0.25">
      <c r="A7" s="105"/>
      <c r="B7" s="106"/>
      <c r="C7" s="107"/>
      <c r="D7" s="108"/>
      <c r="F7" s="108"/>
      <c r="H7" s="108"/>
      <c r="J7" s="108"/>
      <c r="L7" s="108"/>
      <c r="N7" s="108"/>
      <c r="P7" s="108"/>
      <c r="R7" s="108"/>
      <c r="T7" s="108"/>
      <c r="V7" s="108"/>
      <c r="X7" s="108"/>
    </row>
    <row r="8" spans="1:24" s="109" customFormat="1" ht="12.75" customHeight="1" x14ac:dyDescent="0.25">
      <c r="A8" s="105" t="s">
        <v>240</v>
      </c>
      <c r="B8" s="110" t="s">
        <v>402</v>
      </c>
      <c r="C8" s="107"/>
      <c r="D8" s="108"/>
      <c r="F8" s="108"/>
      <c r="H8" s="108"/>
      <c r="J8" s="108"/>
      <c r="L8" s="108"/>
      <c r="N8" s="108"/>
      <c r="P8" s="108"/>
      <c r="R8" s="108"/>
      <c r="T8" s="108"/>
      <c r="V8" s="108"/>
      <c r="X8" s="108"/>
    </row>
    <row r="9" spans="1:24" s="109" customFormat="1" ht="12.75" customHeight="1" x14ac:dyDescent="0.25">
      <c r="A9" s="105" t="s">
        <v>241</v>
      </c>
      <c r="B9" s="110" t="s">
        <v>403</v>
      </c>
      <c r="C9" s="107"/>
      <c r="D9" s="108"/>
      <c r="F9" s="108"/>
      <c r="H9" s="108"/>
      <c r="J9" s="108"/>
      <c r="L9" s="108"/>
      <c r="N9" s="108"/>
      <c r="P9" s="108"/>
      <c r="R9" s="108"/>
      <c r="T9" s="108"/>
      <c r="V9" s="108"/>
      <c r="X9" s="108"/>
    </row>
    <row r="10" spans="1:24" s="109" customFormat="1" ht="12.75" customHeight="1" x14ac:dyDescent="0.25">
      <c r="A10" s="105" t="s">
        <v>242</v>
      </c>
      <c r="B10" s="110" t="s">
        <v>374</v>
      </c>
      <c r="C10" s="107"/>
      <c r="D10" s="108"/>
      <c r="F10" s="108"/>
      <c r="H10" s="108"/>
      <c r="J10" s="108"/>
      <c r="L10" s="108"/>
      <c r="N10" s="108"/>
      <c r="P10" s="108"/>
      <c r="R10" s="108"/>
      <c r="T10" s="108"/>
      <c r="V10" s="108"/>
      <c r="X10" s="108"/>
    </row>
    <row r="11" spans="1:24" x14ac:dyDescent="0.35">
      <c r="B11" s="112"/>
      <c r="D11" s="104"/>
      <c r="F11" s="104"/>
      <c r="H11" s="104"/>
      <c r="J11" s="104"/>
      <c r="L11" s="104"/>
      <c r="N11" s="104"/>
      <c r="P11" s="104"/>
      <c r="R11" s="104"/>
      <c r="T11" s="104"/>
      <c r="V11" s="104"/>
      <c r="X11" s="104"/>
    </row>
    <row r="12" spans="1:24" s="8" customFormat="1" ht="18" x14ac:dyDescent="0.4">
      <c r="A12" s="65" t="s">
        <v>243</v>
      </c>
      <c r="B12" s="41" t="s">
        <v>239</v>
      </c>
      <c r="D12" s="46"/>
      <c r="F12" s="46"/>
      <c r="H12" s="46"/>
      <c r="J12" s="46"/>
      <c r="L12" s="46"/>
      <c r="N12" s="46"/>
      <c r="P12" s="46"/>
      <c r="R12" s="46"/>
      <c r="T12" s="46"/>
      <c r="V12" s="46"/>
      <c r="X12" s="46"/>
    </row>
    <row r="13" spans="1:24" x14ac:dyDescent="0.35">
      <c r="B13" s="112"/>
      <c r="D13" s="104"/>
      <c r="F13" s="104"/>
      <c r="H13" s="104"/>
      <c r="J13" s="104"/>
      <c r="L13" s="104"/>
      <c r="N13" s="104"/>
      <c r="P13" s="104"/>
      <c r="R13" s="104"/>
      <c r="T13" s="104"/>
      <c r="V13" s="104"/>
      <c r="X13" s="104"/>
    </row>
    <row r="14" spans="1:24" s="109" customFormat="1" ht="12.5" x14ac:dyDescent="0.25">
      <c r="A14" s="105" t="s">
        <v>244</v>
      </c>
      <c r="B14" s="110"/>
      <c r="C14" s="107"/>
      <c r="D14" s="108"/>
      <c r="F14" s="108"/>
      <c r="H14" s="108"/>
      <c r="J14" s="108"/>
      <c r="L14" s="108"/>
      <c r="N14" s="108"/>
      <c r="P14" s="108"/>
      <c r="R14" s="108"/>
      <c r="T14" s="108"/>
      <c r="V14" s="108"/>
      <c r="X14" s="108"/>
    </row>
    <row r="15" spans="1:24" s="109" customFormat="1" ht="12.5" x14ac:dyDescent="0.25">
      <c r="A15" s="105" t="s">
        <v>245</v>
      </c>
      <c r="B15" s="110"/>
      <c r="C15" s="107"/>
      <c r="D15" s="108"/>
      <c r="F15" s="108"/>
      <c r="H15" s="108"/>
      <c r="J15" s="108"/>
      <c r="L15" s="108"/>
      <c r="N15" s="108"/>
      <c r="P15" s="108"/>
      <c r="R15" s="108"/>
      <c r="T15" s="108"/>
      <c r="V15" s="108"/>
      <c r="X15" s="108"/>
    </row>
    <row r="16" spans="1:24" s="109" customFormat="1" ht="12.5" x14ac:dyDescent="0.25">
      <c r="A16" s="105" t="s">
        <v>246</v>
      </c>
      <c r="B16" s="110"/>
      <c r="C16" s="107"/>
      <c r="D16" s="108"/>
      <c r="F16" s="108"/>
      <c r="H16" s="108"/>
      <c r="J16" s="108"/>
      <c r="L16" s="108"/>
      <c r="N16" s="108"/>
      <c r="P16" s="108"/>
      <c r="R16" s="108"/>
      <c r="T16" s="108"/>
      <c r="V16" s="108"/>
      <c r="X16" s="108"/>
    </row>
    <row r="17" spans="1:24" s="109" customFormat="1" ht="13.5" customHeight="1" x14ac:dyDescent="0.25">
      <c r="A17" s="105" t="s">
        <v>247</v>
      </c>
      <c r="B17" s="110" t="s">
        <v>248</v>
      </c>
      <c r="C17" s="107"/>
      <c r="D17" s="108"/>
      <c r="F17" s="108"/>
      <c r="H17" s="108"/>
      <c r="J17" s="108"/>
      <c r="L17" s="108"/>
      <c r="N17" s="108"/>
      <c r="P17" s="108"/>
      <c r="R17" s="108"/>
      <c r="T17" s="108"/>
      <c r="V17" s="108"/>
      <c r="X17" s="108"/>
    </row>
    <row r="18" spans="1:24" s="109" customFormat="1" ht="12.5" x14ac:dyDescent="0.25">
      <c r="A18" s="105" t="s">
        <v>339</v>
      </c>
      <c r="B18" s="110" t="s">
        <v>250</v>
      </c>
      <c r="C18" s="107"/>
      <c r="D18" s="108"/>
      <c r="F18" s="108"/>
      <c r="H18" s="108"/>
      <c r="J18" s="108"/>
      <c r="L18" s="108"/>
      <c r="N18" s="108"/>
      <c r="P18" s="108"/>
      <c r="R18" s="108"/>
      <c r="T18" s="108"/>
      <c r="V18" s="108"/>
      <c r="X18" s="108"/>
    </row>
    <row r="19" spans="1:24" s="109" customFormat="1" ht="12.5" x14ac:dyDescent="0.25">
      <c r="A19" s="105" t="s">
        <v>340</v>
      </c>
      <c r="B19" s="110"/>
      <c r="C19" s="107"/>
      <c r="D19" s="108"/>
      <c r="F19" s="108"/>
      <c r="H19" s="108"/>
      <c r="J19" s="108"/>
      <c r="L19" s="108"/>
      <c r="N19" s="108"/>
      <c r="P19" s="108"/>
      <c r="R19" s="108"/>
      <c r="T19" s="108"/>
      <c r="V19" s="108"/>
      <c r="X19" s="108"/>
    </row>
    <row r="20" spans="1:24" s="109" customFormat="1" ht="12.5" x14ac:dyDescent="0.25">
      <c r="A20" s="105" t="s">
        <v>251</v>
      </c>
      <c r="B20" s="110"/>
      <c r="C20" s="107"/>
      <c r="D20" s="108"/>
      <c r="F20" s="108"/>
      <c r="H20" s="108"/>
      <c r="J20" s="108"/>
      <c r="L20" s="108"/>
      <c r="N20" s="108"/>
      <c r="P20" s="108"/>
      <c r="R20" s="108"/>
      <c r="T20" s="108"/>
      <c r="V20" s="108"/>
      <c r="X20" s="108"/>
    </row>
    <row r="21" spans="1:24" s="109" customFormat="1" ht="12.5" x14ac:dyDescent="0.25">
      <c r="A21" s="105" t="s">
        <v>252</v>
      </c>
      <c r="B21" s="110"/>
      <c r="C21" s="107"/>
      <c r="D21" s="108"/>
      <c r="F21" s="108"/>
      <c r="H21" s="108"/>
      <c r="J21" s="108"/>
      <c r="L21" s="108"/>
      <c r="N21" s="108"/>
      <c r="P21" s="108"/>
      <c r="R21" s="108"/>
      <c r="T21" s="108"/>
      <c r="V21" s="108"/>
      <c r="X21" s="108"/>
    </row>
    <row r="22" spans="1:24" s="109" customFormat="1" ht="12.5" x14ac:dyDescent="0.25">
      <c r="A22" s="105" t="s">
        <v>253</v>
      </c>
      <c r="B22" s="110"/>
      <c r="C22" s="107"/>
      <c r="D22" s="113"/>
      <c r="F22" s="108"/>
      <c r="H22" s="108"/>
      <c r="J22" s="108"/>
      <c r="L22" s="108"/>
      <c r="N22" s="108"/>
      <c r="P22" s="108"/>
      <c r="R22" s="108"/>
      <c r="T22" s="108"/>
      <c r="V22" s="108"/>
      <c r="X22" s="108"/>
    </row>
    <row r="23" spans="1:24" s="109" customFormat="1" ht="12.5" x14ac:dyDescent="0.25">
      <c r="A23" s="105" t="s">
        <v>254</v>
      </c>
      <c r="B23" s="110" t="s">
        <v>255</v>
      </c>
      <c r="C23" s="107"/>
      <c r="D23" s="113"/>
      <c r="F23" s="108"/>
      <c r="H23" s="108"/>
      <c r="J23" s="108"/>
      <c r="L23" s="108"/>
      <c r="N23" s="108"/>
      <c r="P23" s="108"/>
      <c r="R23" s="108"/>
      <c r="T23" s="108"/>
      <c r="V23" s="108"/>
      <c r="X23" s="108"/>
    </row>
    <row r="24" spans="1:24" s="109" customFormat="1" ht="12.5" x14ac:dyDescent="0.25">
      <c r="A24" s="105" t="s">
        <v>256</v>
      </c>
      <c r="B24" s="110" t="s">
        <v>257</v>
      </c>
      <c r="C24" s="107"/>
      <c r="D24" s="108"/>
      <c r="F24" s="108"/>
      <c r="H24" s="108"/>
      <c r="J24" s="108"/>
      <c r="L24" s="108"/>
      <c r="N24" s="108"/>
      <c r="P24" s="108"/>
      <c r="R24" s="108"/>
      <c r="T24" s="108"/>
      <c r="V24" s="108"/>
      <c r="X24" s="108"/>
    </row>
    <row r="25" spans="1:24" s="109" customFormat="1" ht="12.5" x14ac:dyDescent="0.25">
      <c r="A25" s="105" t="s">
        <v>258</v>
      </c>
      <c r="B25" s="108"/>
      <c r="C25" s="107"/>
      <c r="D25" s="108"/>
      <c r="F25" s="108"/>
      <c r="H25" s="108"/>
      <c r="J25" s="108"/>
      <c r="L25" s="108"/>
      <c r="N25" s="108"/>
      <c r="P25" s="108"/>
      <c r="R25" s="108"/>
      <c r="T25" s="108"/>
      <c r="V25" s="108"/>
      <c r="X25" s="108"/>
    </row>
    <row r="26" spans="1:24" s="109" customFormat="1" ht="12.5" x14ac:dyDescent="0.25">
      <c r="A26" s="105" t="s">
        <v>342</v>
      </c>
      <c r="B26" s="110"/>
      <c r="C26" s="107"/>
      <c r="D26" s="108"/>
      <c r="F26" s="108"/>
      <c r="H26" s="108"/>
      <c r="J26" s="108"/>
      <c r="L26" s="108"/>
      <c r="N26" s="108"/>
      <c r="P26" s="108"/>
      <c r="R26" s="108"/>
      <c r="T26" s="108"/>
      <c r="V26" s="108"/>
      <c r="X26" s="108"/>
    </row>
    <row r="27" spans="1:24" s="109" customFormat="1" ht="12.5" x14ac:dyDescent="0.25">
      <c r="A27" s="105" t="s">
        <v>343</v>
      </c>
      <c r="B27" s="110"/>
      <c r="C27" s="107"/>
      <c r="D27" s="108"/>
      <c r="F27" s="108"/>
      <c r="H27" s="108"/>
      <c r="J27" s="108"/>
      <c r="L27" s="108"/>
      <c r="N27" s="108"/>
      <c r="P27" s="108"/>
      <c r="R27" s="108"/>
      <c r="T27" s="108"/>
      <c r="V27" s="108"/>
      <c r="X27" s="108"/>
    </row>
    <row r="28" spans="1:24" s="109" customFormat="1" ht="12.5" x14ac:dyDescent="0.25">
      <c r="A28" s="105" t="s">
        <v>259</v>
      </c>
      <c r="B28" s="110" t="s">
        <v>260</v>
      </c>
      <c r="C28" s="107"/>
      <c r="D28" s="108"/>
      <c r="F28" s="108"/>
      <c r="H28" s="108"/>
      <c r="J28" s="108"/>
      <c r="L28" s="108"/>
      <c r="N28" s="108"/>
      <c r="P28" s="108"/>
      <c r="R28" s="108"/>
      <c r="T28" s="108"/>
      <c r="V28" s="108"/>
      <c r="X28" s="108"/>
    </row>
    <row r="29" spans="1:24" s="109" customFormat="1" ht="12.5" x14ac:dyDescent="0.25">
      <c r="A29" s="105" t="s">
        <v>261</v>
      </c>
      <c r="B29" s="110"/>
      <c r="C29" s="107"/>
      <c r="D29" s="108"/>
      <c r="F29" s="108"/>
      <c r="H29" s="108"/>
      <c r="J29" s="108"/>
      <c r="L29" s="108"/>
      <c r="N29" s="108"/>
      <c r="P29" s="108"/>
      <c r="R29" s="108"/>
      <c r="T29" s="108"/>
      <c r="V29" s="108"/>
      <c r="X29" s="108"/>
    </row>
    <row r="30" spans="1:24" s="109" customFormat="1" ht="12.5" x14ac:dyDescent="0.25">
      <c r="A30" s="105" t="s">
        <v>262</v>
      </c>
      <c r="B30" s="110" t="s">
        <v>263</v>
      </c>
      <c r="C30" s="107"/>
      <c r="D30" s="108"/>
      <c r="F30" s="108"/>
      <c r="H30" s="108"/>
      <c r="J30" s="108"/>
      <c r="L30" s="108"/>
      <c r="N30" s="108"/>
      <c r="P30" s="108"/>
      <c r="R30" s="108"/>
      <c r="T30" s="108"/>
      <c r="V30" s="108"/>
      <c r="X30" s="108"/>
    </row>
    <row r="31" spans="1:24" s="109" customFormat="1" ht="12.5" x14ac:dyDescent="0.25">
      <c r="A31" s="105" t="s">
        <v>344</v>
      </c>
      <c r="B31" s="110" t="s">
        <v>264</v>
      </c>
      <c r="C31" s="107"/>
      <c r="D31" s="108"/>
      <c r="F31" s="108"/>
      <c r="H31" s="108"/>
      <c r="J31" s="108"/>
      <c r="L31" s="108"/>
      <c r="N31" s="108"/>
      <c r="P31" s="108"/>
      <c r="R31" s="108"/>
      <c r="T31" s="108"/>
      <c r="V31" s="108"/>
      <c r="X31" s="108"/>
    </row>
    <row r="32" spans="1:24" s="109" customFormat="1" ht="12.5" x14ac:dyDescent="0.25">
      <c r="A32" s="105" t="s">
        <v>328</v>
      </c>
      <c r="B32" s="110" t="s">
        <v>266</v>
      </c>
      <c r="C32" s="107"/>
      <c r="D32" s="108"/>
      <c r="F32" s="108"/>
      <c r="H32" s="108"/>
      <c r="J32" s="108"/>
      <c r="L32" s="108"/>
      <c r="N32" s="108"/>
      <c r="P32" s="108"/>
      <c r="R32" s="108"/>
      <c r="T32" s="108"/>
      <c r="V32" s="108"/>
      <c r="X32" s="108"/>
    </row>
    <row r="33" spans="1:24" s="109" customFormat="1" ht="12.5" x14ac:dyDescent="0.25">
      <c r="A33" s="105" t="s">
        <v>267</v>
      </c>
      <c r="B33" s="110"/>
      <c r="C33" s="107"/>
      <c r="D33" s="108"/>
      <c r="F33" s="108"/>
      <c r="H33" s="108"/>
      <c r="J33" s="108"/>
      <c r="L33" s="108"/>
      <c r="N33" s="108"/>
      <c r="P33" s="108"/>
      <c r="R33" s="108"/>
      <c r="T33" s="108"/>
      <c r="V33" s="108"/>
      <c r="X33" s="108"/>
    </row>
    <row r="34" spans="1:24" s="109" customFormat="1" ht="12.5" x14ac:dyDescent="0.25">
      <c r="A34" s="105" t="s">
        <v>268</v>
      </c>
      <c r="B34" s="110" t="s">
        <v>269</v>
      </c>
      <c r="C34" s="107"/>
      <c r="D34" s="108"/>
      <c r="F34" s="108"/>
      <c r="H34" s="108"/>
      <c r="J34" s="108"/>
      <c r="L34" s="108"/>
      <c r="N34" s="108"/>
      <c r="P34" s="108"/>
      <c r="R34" s="108"/>
      <c r="T34" s="108"/>
      <c r="V34" s="108"/>
      <c r="X34" s="108"/>
    </row>
    <row r="35" spans="1:24" s="109" customFormat="1" ht="12.5" x14ac:dyDescent="0.25">
      <c r="A35" s="105" t="s">
        <v>270</v>
      </c>
      <c r="B35" s="108"/>
      <c r="C35" s="107"/>
      <c r="D35" s="108"/>
      <c r="F35" s="108"/>
      <c r="H35" s="108"/>
      <c r="J35" s="108"/>
      <c r="L35" s="108"/>
      <c r="N35" s="108"/>
      <c r="P35" s="108"/>
      <c r="R35" s="108"/>
      <c r="T35" s="108"/>
      <c r="V35" s="108"/>
      <c r="X35" s="108"/>
    </row>
    <row r="36" spans="1:24" s="109" customFormat="1" ht="12.75" customHeight="1" x14ac:dyDescent="0.25">
      <c r="A36" s="105" t="s">
        <v>367</v>
      </c>
      <c r="B36" s="110"/>
      <c r="C36" s="107"/>
      <c r="D36" s="108"/>
      <c r="E36" s="105"/>
      <c r="F36" s="108"/>
      <c r="H36" s="108"/>
      <c r="J36" s="108"/>
      <c r="L36" s="108"/>
      <c r="N36" s="108"/>
      <c r="P36" s="108"/>
      <c r="R36" s="108"/>
      <c r="T36" s="108"/>
      <c r="V36" s="108"/>
      <c r="X36" s="108"/>
    </row>
    <row r="37" spans="1:24" s="109" customFormat="1" ht="12.5" x14ac:dyDescent="0.25">
      <c r="A37" s="105" t="s">
        <v>271</v>
      </c>
      <c r="B37" s="110"/>
      <c r="C37" s="107"/>
      <c r="D37" s="108"/>
      <c r="F37" s="108"/>
      <c r="H37" s="108"/>
      <c r="J37" s="108"/>
      <c r="L37" s="108"/>
      <c r="N37" s="108"/>
      <c r="P37" s="108"/>
      <c r="R37" s="108"/>
      <c r="T37" s="108"/>
      <c r="V37" s="108"/>
      <c r="X37" s="108"/>
    </row>
    <row r="38" spans="1:24" s="109" customFormat="1" ht="12.5" x14ac:dyDescent="0.25">
      <c r="A38" s="105" t="s">
        <v>272</v>
      </c>
      <c r="B38" s="110"/>
      <c r="C38" s="107"/>
      <c r="D38" s="108"/>
      <c r="F38" s="108"/>
      <c r="H38" s="108"/>
      <c r="J38" s="108"/>
      <c r="L38" s="108"/>
      <c r="N38" s="108"/>
      <c r="P38" s="108"/>
      <c r="R38" s="108"/>
      <c r="T38" s="108"/>
      <c r="V38" s="108"/>
      <c r="X38" s="108"/>
    </row>
    <row r="39" spans="1:24" s="109" customFormat="1" ht="12.5" x14ac:dyDescent="0.25">
      <c r="A39" s="105" t="s">
        <v>273</v>
      </c>
      <c r="B39" s="110"/>
      <c r="C39" s="107"/>
      <c r="D39" s="108"/>
      <c r="F39" s="108"/>
      <c r="H39" s="108"/>
      <c r="J39" s="108"/>
      <c r="L39" s="108"/>
      <c r="N39" s="108"/>
      <c r="P39" s="108"/>
      <c r="R39" s="108"/>
      <c r="T39" s="108"/>
      <c r="V39" s="108"/>
      <c r="X39" s="108"/>
    </row>
    <row r="40" spans="1:24" s="109" customFormat="1" ht="12.5" x14ac:dyDescent="0.25">
      <c r="A40" s="105" t="s">
        <v>274</v>
      </c>
      <c r="B40" s="110"/>
      <c r="C40" s="107"/>
      <c r="D40" s="108"/>
      <c r="F40" s="108"/>
      <c r="H40" s="108"/>
      <c r="J40" s="108"/>
      <c r="L40" s="108"/>
      <c r="N40" s="108"/>
      <c r="P40" s="108"/>
      <c r="R40" s="108"/>
      <c r="T40" s="108"/>
      <c r="V40" s="108"/>
      <c r="X40" s="108"/>
    </row>
    <row r="41" spans="1:24" s="109" customFormat="1" ht="12.5" x14ac:dyDescent="0.25">
      <c r="A41" s="105" t="s">
        <v>275</v>
      </c>
      <c r="B41" s="110"/>
      <c r="C41" s="107"/>
      <c r="D41" s="108"/>
      <c r="F41" s="108"/>
      <c r="H41" s="108"/>
      <c r="J41" s="108"/>
      <c r="L41" s="108"/>
      <c r="N41" s="108"/>
      <c r="P41" s="108"/>
      <c r="R41" s="108"/>
      <c r="T41" s="108"/>
      <c r="V41" s="108"/>
      <c r="X41" s="108"/>
    </row>
    <row r="42" spans="1:24" s="109" customFormat="1" ht="12.5" x14ac:dyDescent="0.25">
      <c r="A42" s="105" t="s">
        <v>276</v>
      </c>
      <c r="B42" s="110"/>
      <c r="C42" s="107"/>
      <c r="D42" s="108"/>
      <c r="F42" s="108"/>
      <c r="H42" s="108"/>
      <c r="J42" s="108"/>
      <c r="L42" s="108"/>
      <c r="N42" s="108"/>
      <c r="P42" s="108"/>
      <c r="R42" s="108"/>
      <c r="T42" s="108"/>
      <c r="V42" s="108"/>
      <c r="X42" s="108"/>
    </row>
    <row r="43" spans="1:24" s="109" customFormat="1" ht="12.5" x14ac:dyDescent="0.25">
      <c r="A43" s="105" t="s">
        <v>277</v>
      </c>
      <c r="B43" s="110"/>
      <c r="C43" s="107"/>
      <c r="D43" s="108"/>
      <c r="F43" s="108"/>
      <c r="H43" s="108"/>
      <c r="J43" s="108"/>
      <c r="L43" s="108"/>
      <c r="N43" s="108"/>
      <c r="P43" s="108"/>
      <c r="R43" s="108"/>
      <c r="T43" s="108"/>
      <c r="V43" s="108"/>
      <c r="X43" s="108"/>
    </row>
    <row r="44" spans="1:24" s="109" customFormat="1" ht="12.5" x14ac:dyDescent="0.25">
      <c r="A44" s="105" t="s">
        <v>278</v>
      </c>
      <c r="B44" s="110"/>
      <c r="C44" s="107"/>
      <c r="D44" s="108"/>
      <c r="F44" s="108"/>
      <c r="H44" s="108"/>
      <c r="J44" s="108"/>
      <c r="L44" s="108"/>
      <c r="N44" s="108"/>
      <c r="P44" s="108"/>
      <c r="R44" s="108"/>
      <c r="T44" s="108"/>
      <c r="V44" s="108"/>
      <c r="X44" s="108"/>
    </row>
    <row r="45" spans="1:24" s="109" customFormat="1" ht="12.5" x14ac:dyDescent="0.25">
      <c r="A45" s="105" t="s">
        <v>345</v>
      </c>
      <c r="B45" s="110"/>
      <c r="C45" s="107"/>
      <c r="D45" s="108"/>
      <c r="F45" s="108"/>
      <c r="H45" s="108"/>
      <c r="J45" s="108"/>
      <c r="L45" s="108"/>
      <c r="N45" s="108"/>
      <c r="P45" s="108"/>
      <c r="R45" s="108"/>
      <c r="T45" s="108"/>
      <c r="V45" s="108"/>
      <c r="X45" s="108"/>
    </row>
    <row r="46" spans="1:24" s="109" customFormat="1" ht="12.5" x14ac:dyDescent="0.25">
      <c r="A46" s="105" t="s">
        <v>280</v>
      </c>
      <c r="B46" s="110"/>
      <c r="C46" s="107"/>
      <c r="D46" s="108"/>
      <c r="E46" s="105"/>
      <c r="F46" s="108"/>
      <c r="H46" s="108"/>
      <c r="J46" s="108"/>
      <c r="L46" s="108"/>
      <c r="N46" s="108"/>
      <c r="P46" s="108"/>
      <c r="R46" s="108"/>
      <c r="T46" s="108"/>
      <c r="V46" s="108"/>
      <c r="X46" s="108"/>
    </row>
    <row r="47" spans="1:24" s="109" customFormat="1" ht="12.5" x14ac:dyDescent="0.25">
      <c r="A47" s="105" t="s">
        <v>281</v>
      </c>
      <c r="B47" s="110"/>
      <c r="C47" s="107"/>
      <c r="D47" s="108"/>
      <c r="F47" s="108"/>
      <c r="H47" s="108"/>
      <c r="J47" s="108"/>
      <c r="L47" s="108"/>
      <c r="N47" s="108"/>
      <c r="P47" s="108"/>
      <c r="R47" s="108"/>
      <c r="T47" s="108"/>
      <c r="V47" s="108"/>
      <c r="X47" s="108"/>
    </row>
    <row r="48" spans="1:24" s="109" customFormat="1" ht="12.5" x14ac:dyDescent="0.25">
      <c r="A48" s="105" t="s">
        <v>282</v>
      </c>
      <c r="B48" s="110"/>
      <c r="C48" s="107"/>
      <c r="D48" s="108"/>
      <c r="F48" s="108"/>
      <c r="H48" s="108"/>
      <c r="J48" s="108"/>
      <c r="L48" s="108"/>
      <c r="N48" s="108"/>
      <c r="P48" s="108"/>
      <c r="R48" s="108"/>
      <c r="T48" s="108"/>
      <c r="V48" s="108"/>
      <c r="X48" s="108"/>
    </row>
    <row r="49" spans="1:24" s="109" customFormat="1" ht="12.5" x14ac:dyDescent="0.25">
      <c r="A49" s="105" t="s">
        <v>283</v>
      </c>
      <c r="B49" s="110"/>
      <c r="C49" s="107"/>
      <c r="D49" s="108"/>
      <c r="F49" s="108"/>
      <c r="H49" s="108"/>
      <c r="J49" s="108"/>
      <c r="L49" s="108"/>
      <c r="N49" s="108"/>
      <c r="P49" s="108"/>
      <c r="R49" s="108"/>
      <c r="T49" s="108"/>
      <c r="V49" s="108"/>
      <c r="X49" s="108"/>
    </row>
    <row r="50" spans="1:24" s="109" customFormat="1" ht="12.5" x14ac:dyDescent="0.25">
      <c r="A50" s="105" t="s">
        <v>284</v>
      </c>
      <c r="B50" s="110"/>
      <c r="C50" s="107"/>
      <c r="D50" s="108"/>
      <c r="F50" s="108"/>
      <c r="H50" s="108"/>
      <c r="J50" s="108"/>
      <c r="L50" s="108"/>
      <c r="N50" s="108"/>
      <c r="P50" s="108"/>
      <c r="R50" s="108"/>
      <c r="T50" s="108"/>
      <c r="V50" s="108"/>
      <c r="X50" s="108"/>
    </row>
    <row r="51" spans="1:24" s="109" customFormat="1" ht="12.5" x14ac:dyDescent="0.25">
      <c r="A51" s="105" t="s">
        <v>308</v>
      </c>
      <c r="B51" s="114" t="s">
        <v>285</v>
      </c>
      <c r="C51" s="107"/>
      <c r="D51" s="108"/>
      <c r="F51" s="108"/>
      <c r="H51" s="108"/>
      <c r="J51" s="108"/>
      <c r="L51" s="108"/>
      <c r="N51" s="108"/>
      <c r="P51" s="108"/>
      <c r="R51" s="108"/>
      <c r="T51" s="108"/>
      <c r="V51" s="108"/>
      <c r="X51" s="108"/>
    </row>
    <row r="52" spans="1:24" s="109" customFormat="1" ht="12.75" customHeight="1" x14ac:dyDescent="0.25">
      <c r="A52" s="105" t="s">
        <v>346</v>
      </c>
      <c r="B52" s="108"/>
      <c r="C52" s="107"/>
      <c r="D52" s="108"/>
      <c r="F52" s="108"/>
      <c r="H52" s="108"/>
      <c r="J52" s="108"/>
      <c r="L52" s="108"/>
      <c r="N52" s="108"/>
      <c r="P52" s="108"/>
      <c r="R52" s="108"/>
      <c r="T52" s="108"/>
      <c r="V52" s="108"/>
      <c r="X52" s="108"/>
    </row>
    <row r="53" spans="1:24" s="109" customFormat="1" ht="12.5" x14ac:dyDescent="0.25">
      <c r="A53" s="105" t="s">
        <v>286</v>
      </c>
      <c r="B53" s="106"/>
      <c r="C53" s="107"/>
      <c r="D53" s="108"/>
      <c r="F53" s="108"/>
      <c r="H53" s="108"/>
      <c r="J53" s="108"/>
      <c r="L53" s="108"/>
      <c r="N53" s="108"/>
      <c r="P53" s="108"/>
      <c r="R53" s="108"/>
      <c r="T53" s="108"/>
      <c r="V53" s="108"/>
      <c r="X53" s="108"/>
    </row>
    <row r="54" spans="1:24" s="109" customFormat="1" ht="12.5" x14ac:dyDescent="0.25">
      <c r="A54" s="105" t="s">
        <v>287</v>
      </c>
      <c r="B54" s="106"/>
      <c r="C54" s="107"/>
      <c r="D54" s="108"/>
      <c r="F54" s="108"/>
      <c r="H54" s="108"/>
      <c r="J54" s="108"/>
      <c r="L54" s="108"/>
      <c r="N54" s="108"/>
      <c r="P54" s="108"/>
      <c r="R54" s="108"/>
      <c r="T54" s="108"/>
      <c r="V54" s="108"/>
      <c r="X54" s="108"/>
    </row>
    <row r="55" spans="1:24" s="109" customFormat="1" ht="12.5" x14ac:dyDescent="0.25">
      <c r="A55" s="105" t="s">
        <v>288</v>
      </c>
      <c r="B55" s="106"/>
      <c r="C55" s="107"/>
      <c r="D55" s="108"/>
      <c r="F55" s="108"/>
      <c r="H55" s="108"/>
      <c r="J55" s="108"/>
      <c r="L55" s="108"/>
      <c r="N55" s="108"/>
      <c r="P55" s="108"/>
      <c r="R55" s="108"/>
      <c r="T55" s="108"/>
      <c r="V55" s="108"/>
      <c r="X55" s="108"/>
    </row>
    <row r="56" spans="1:24" s="109" customFormat="1" ht="12.5" x14ac:dyDescent="0.25">
      <c r="A56" s="105" t="s">
        <v>289</v>
      </c>
      <c r="B56" s="106"/>
      <c r="C56" s="107"/>
      <c r="D56" s="108"/>
      <c r="F56" s="108"/>
      <c r="H56" s="108"/>
      <c r="J56" s="108"/>
      <c r="L56" s="108"/>
      <c r="N56" s="108"/>
      <c r="P56" s="108"/>
      <c r="R56" s="108"/>
      <c r="T56" s="108"/>
      <c r="V56" s="108"/>
      <c r="X56" s="108"/>
    </row>
    <row r="57" spans="1:24" s="109" customFormat="1" ht="12.5" x14ac:dyDescent="0.25">
      <c r="A57" s="105" t="s">
        <v>290</v>
      </c>
      <c r="B57" s="106"/>
      <c r="C57" s="107"/>
      <c r="D57" s="108"/>
      <c r="F57" s="108"/>
      <c r="H57" s="108"/>
      <c r="J57" s="108"/>
      <c r="L57" s="108"/>
      <c r="N57" s="115"/>
      <c r="P57" s="108"/>
      <c r="R57" s="108"/>
      <c r="T57" s="108"/>
      <c r="V57" s="108"/>
      <c r="X57" s="108"/>
    </row>
    <row r="58" spans="1:24" s="109" customFormat="1" ht="12.5" x14ac:dyDescent="0.25">
      <c r="A58" s="105" t="s">
        <v>291</v>
      </c>
      <c r="B58" s="106"/>
      <c r="C58" s="107"/>
      <c r="D58" s="108"/>
      <c r="F58" s="108"/>
      <c r="H58" s="108"/>
      <c r="J58" s="108"/>
      <c r="L58" s="108"/>
      <c r="N58" s="115"/>
      <c r="P58" s="108"/>
      <c r="R58" s="108"/>
      <c r="T58" s="108"/>
      <c r="V58" s="108"/>
      <c r="X58" s="108"/>
    </row>
    <row r="59" spans="1:24" s="109" customFormat="1" ht="12.5" x14ac:dyDescent="0.25">
      <c r="A59" s="105" t="s">
        <v>292</v>
      </c>
      <c r="B59" s="106"/>
      <c r="C59" s="107"/>
      <c r="D59" s="108"/>
      <c r="F59" s="108"/>
      <c r="H59" s="108"/>
      <c r="J59" s="108"/>
      <c r="L59" s="108"/>
      <c r="N59" s="115"/>
      <c r="P59" s="108"/>
      <c r="R59" s="108"/>
      <c r="T59" s="108"/>
      <c r="V59" s="108"/>
      <c r="X59" s="108"/>
    </row>
    <row r="60" spans="1:24" s="109" customFormat="1" ht="12.5" x14ac:dyDescent="0.25">
      <c r="A60" s="105" t="s">
        <v>347</v>
      </c>
      <c r="B60" s="106"/>
      <c r="C60" s="107"/>
      <c r="D60" s="108"/>
      <c r="F60" s="108"/>
      <c r="H60" s="108"/>
      <c r="J60" s="108"/>
      <c r="L60" s="108"/>
      <c r="N60" s="115"/>
      <c r="P60" s="108"/>
      <c r="R60" s="108"/>
      <c r="T60" s="108"/>
      <c r="V60" s="108"/>
      <c r="X60" s="108"/>
    </row>
    <row r="61" spans="1:24" s="109" customFormat="1" ht="25" x14ac:dyDescent="0.25">
      <c r="A61" s="105" t="s">
        <v>293</v>
      </c>
      <c r="B61" s="106"/>
      <c r="C61" s="107"/>
      <c r="D61" s="108"/>
      <c r="F61" s="108"/>
      <c r="H61" s="108"/>
      <c r="J61" s="108"/>
      <c r="L61" s="108"/>
      <c r="N61" s="115"/>
      <c r="P61" s="108"/>
      <c r="R61" s="108"/>
      <c r="T61" s="108"/>
      <c r="V61" s="108"/>
      <c r="X61" s="108"/>
    </row>
    <row r="62" spans="1:24" s="109" customFormat="1" ht="12.5" x14ac:dyDescent="0.25">
      <c r="B62" s="106"/>
      <c r="C62" s="107"/>
      <c r="D62" s="108"/>
      <c r="F62" s="108"/>
      <c r="H62" s="115"/>
      <c r="J62" s="108"/>
      <c r="L62" s="108"/>
      <c r="N62" s="115"/>
      <c r="P62" s="108"/>
      <c r="R62" s="108"/>
      <c r="T62" s="108"/>
      <c r="V62" s="108"/>
      <c r="X62" s="108"/>
    </row>
    <row r="63" spans="1:24" s="26" customFormat="1" ht="20.25" customHeight="1" x14ac:dyDescent="0.4">
      <c r="A63" s="27" t="s">
        <v>294</v>
      </c>
      <c r="B63" s="42"/>
      <c r="D63" s="42"/>
      <c r="F63" s="42"/>
      <c r="H63" s="56"/>
      <c r="J63" s="56"/>
      <c r="L63" s="42"/>
      <c r="N63" s="56"/>
      <c r="P63" s="42"/>
      <c r="R63" s="42"/>
      <c r="T63" s="42"/>
      <c r="V63" s="42"/>
      <c r="X63" s="42"/>
    </row>
    <row r="64" spans="1:24" s="101" customFormat="1" ht="13.5" customHeight="1" x14ac:dyDescent="0.35">
      <c r="B64" s="116"/>
      <c r="D64" s="116"/>
      <c r="F64" s="117"/>
      <c r="H64" s="117"/>
      <c r="J64" s="117"/>
      <c r="L64" s="117"/>
      <c r="N64" s="117"/>
      <c r="P64" s="116"/>
      <c r="R64" s="116"/>
      <c r="T64" s="116"/>
      <c r="V64" s="116"/>
      <c r="X64" s="116"/>
    </row>
    <row r="65" spans="1:27" s="124" customFormat="1" ht="15.75" customHeight="1" x14ac:dyDescent="0.35">
      <c r="A65" s="118" t="s">
        <v>295</v>
      </c>
      <c r="B65" s="119"/>
      <c r="C65" s="118"/>
      <c r="D65" s="119"/>
      <c r="E65" s="118"/>
      <c r="F65" s="120"/>
      <c r="G65" s="118"/>
      <c r="H65" s="121"/>
      <c r="I65" s="122"/>
      <c r="J65" s="121"/>
      <c r="K65" s="122"/>
      <c r="L65" s="121"/>
      <c r="M65" s="122"/>
      <c r="N65" s="121"/>
      <c r="O65" s="122"/>
      <c r="P65" s="123"/>
      <c r="Q65" s="122"/>
      <c r="R65" s="123"/>
      <c r="S65" s="122"/>
      <c r="T65" s="123"/>
      <c r="U65" s="122"/>
      <c r="V65" s="123"/>
      <c r="W65" s="122"/>
      <c r="X65" s="123"/>
      <c r="Y65" s="122"/>
      <c r="Z65" s="122"/>
      <c r="AA65" s="122"/>
    </row>
    <row r="66" spans="1:27" s="101" customFormat="1" ht="13.5" customHeight="1" x14ac:dyDescent="0.35">
      <c r="A66" s="111"/>
      <c r="B66" s="117"/>
      <c r="D66" s="117"/>
      <c r="F66" s="117"/>
      <c r="H66" s="117"/>
      <c r="J66" s="117"/>
      <c r="L66" s="117"/>
      <c r="N66" s="117"/>
      <c r="P66" s="116"/>
      <c r="R66" s="116"/>
      <c r="T66" s="116"/>
      <c r="V66" s="116"/>
      <c r="X66" s="116"/>
    </row>
    <row r="67" spans="1:27" s="26" customFormat="1" ht="20.25" customHeight="1" x14ac:dyDescent="0.35">
      <c r="A67" s="28" t="s">
        <v>296</v>
      </c>
      <c r="B67" s="56"/>
      <c r="C67" s="23"/>
      <c r="D67" s="56"/>
      <c r="F67" s="56"/>
      <c r="H67" s="56"/>
      <c r="J67" s="56"/>
      <c r="L67" s="56"/>
      <c r="N67" s="56"/>
      <c r="P67" s="42"/>
      <c r="R67" s="42"/>
      <c r="T67" s="42"/>
      <c r="V67" s="42"/>
      <c r="X67" s="42"/>
    </row>
    <row r="68" spans="1:27" s="107" customFormat="1" ht="13.5" customHeight="1" x14ac:dyDescent="0.25">
      <c r="B68" s="125"/>
      <c r="D68" s="126"/>
      <c r="F68" s="126"/>
      <c r="H68" s="126"/>
      <c r="J68" s="126"/>
      <c r="L68" s="126"/>
      <c r="N68" s="126"/>
      <c r="P68" s="127"/>
      <c r="R68" s="127"/>
      <c r="T68" s="127"/>
      <c r="V68" s="127"/>
      <c r="X68" s="127"/>
    </row>
    <row r="69" spans="1:27" s="107" customFormat="1" ht="13.5" customHeight="1" x14ac:dyDescent="0.25">
      <c r="A69" s="105" t="s">
        <v>262</v>
      </c>
      <c r="B69" s="126">
        <v>0.35</v>
      </c>
      <c r="C69" s="105" t="s">
        <v>249</v>
      </c>
      <c r="D69" s="126">
        <v>0.12</v>
      </c>
      <c r="E69" s="105" t="s">
        <v>367</v>
      </c>
      <c r="F69" s="126">
        <v>0.12</v>
      </c>
      <c r="G69" s="105" t="s">
        <v>272</v>
      </c>
      <c r="H69" s="126">
        <v>0.13</v>
      </c>
      <c r="I69" s="105" t="s">
        <v>308</v>
      </c>
      <c r="J69" s="126">
        <v>0.1</v>
      </c>
      <c r="K69" s="105" t="s">
        <v>271</v>
      </c>
      <c r="L69" s="126">
        <v>0.09</v>
      </c>
      <c r="M69" s="107" t="s">
        <v>348</v>
      </c>
      <c r="N69" s="126">
        <v>0.09</v>
      </c>
      <c r="P69" s="127"/>
      <c r="R69" s="127"/>
      <c r="T69" s="127"/>
      <c r="V69" s="127"/>
      <c r="X69" s="127"/>
    </row>
    <row r="70" spans="1:27" s="101" customFormat="1" ht="13.5" customHeight="1" x14ac:dyDescent="0.35">
      <c r="B70" s="128"/>
      <c r="D70" s="117"/>
      <c r="F70" s="117"/>
      <c r="H70" s="117"/>
      <c r="J70" s="117"/>
      <c r="L70" s="117"/>
      <c r="N70" s="117"/>
      <c r="P70" s="116"/>
      <c r="R70" s="116"/>
      <c r="T70" s="116"/>
      <c r="V70" s="116"/>
      <c r="X70" s="116"/>
    </row>
    <row r="71" spans="1:27" s="26" customFormat="1" ht="20.25" customHeight="1" x14ac:dyDescent="0.35">
      <c r="A71" s="28" t="s">
        <v>297</v>
      </c>
      <c r="B71" s="57"/>
      <c r="D71" s="56"/>
      <c r="F71" s="56"/>
      <c r="H71" s="56"/>
      <c r="J71" s="56"/>
      <c r="L71" s="56"/>
      <c r="N71" s="56"/>
      <c r="P71" s="42"/>
      <c r="R71" s="42"/>
      <c r="T71" s="42"/>
      <c r="V71" s="42"/>
      <c r="X71" s="42"/>
    </row>
    <row r="72" spans="1:27" s="131" customFormat="1" ht="13.5" customHeight="1" x14ac:dyDescent="0.3">
      <c r="A72" s="129"/>
      <c r="B72" s="130"/>
      <c r="D72" s="132"/>
      <c r="F72" s="132"/>
      <c r="H72" s="132"/>
      <c r="J72" s="132"/>
      <c r="L72" s="132"/>
      <c r="N72" s="132"/>
      <c r="P72" s="133"/>
      <c r="R72" s="133"/>
      <c r="T72" s="133"/>
      <c r="V72" s="133"/>
      <c r="X72" s="133"/>
    </row>
    <row r="73" spans="1:27" s="107" customFormat="1" ht="13.5" customHeight="1" x14ac:dyDescent="0.25">
      <c r="A73" s="105" t="s">
        <v>251</v>
      </c>
      <c r="B73" s="126">
        <v>0.2</v>
      </c>
      <c r="C73" s="105" t="s">
        <v>275</v>
      </c>
      <c r="D73" s="126">
        <v>0.41</v>
      </c>
      <c r="E73" s="105" t="s">
        <v>253</v>
      </c>
      <c r="F73" s="126">
        <v>0.32</v>
      </c>
      <c r="G73" s="105" t="s">
        <v>291</v>
      </c>
      <c r="H73" s="126">
        <v>0.01</v>
      </c>
      <c r="I73" s="105" t="s">
        <v>347</v>
      </c>
      <c r="J73" s="126">
        <v>0.06</v>
      </c>
      <c r="L73" s="126"/>
      <c r="N73" s="126"/>
      <c r="P73" s="127"/>
      <c r="R73" s="127"/>
      <c r="T73" s="127"/>
      <c r="V73" s="127"/>
      <c r="X73" s="127"/>
    </row>
    <row r="74" spans="1:27" s="107" customFormat="1" ht="13.5" customHeight="1" x14ac:dyDescent="0.25">
      <c r="B74" s="125"/>
      <c r="D74" s="126"/>
      <c r="F74" s="126"/>
      <c r="H74" s="126"/>
      <c r="J74" s="126"/>
      <c r="L74" s="126"/>
      <c r="N74" s="126"/>
      <c r="P74" s="127"/>
      <c r="R74" s="127"/>
      <c r="T74" s="127"/>
      <c r="V74" s="127"/>
      <c r="X74" s="127"/>
    </row>
    <row r="75" spans="1:27" s="30" customFormat="1" ht="20.25" customHeight="1" x14ac:dyDescent="0.35">
      <c r="A75" s="36" t="s">
        <v>298</v>
      </c>
      <c r="B75" s="58"/>
      <c r="D75" s="62"/>
      <c r="F75" s="62"/>
      <c r="H75" s="62"/>
      <c r="J75" s="62"/>
      <c r="L75" s="62"/>
      <c r="N75" s="62"/>
      <c r="P75" s="47"/>
      <c r="R75" s="47"/>
      <c r="T75" s="47"/>
      <c r="V75" s="47"/>
      <c r="X75" s="47"/>
    </row>
    <row r="76" spans="1:27" s="131" customFormat="1" ht="13.5" customHeight="1" x14ac:dyDescent="0.3">
      <c r="A76" s="129"/>
      <c r="B76" s="130"/>
      <c r="D76" s="132"/>
      <c r="F76" s="132"/>
      <c r="H76" s="132"/>
      <c r="J76" s="132"/>
      <c r="L76" s="132"/>
      <c r="N76" s="132"/>
      <c r="P76" s="133"/>
      <c r="R76" s="133"/>
      <c r="T76" s="133"/>
      <c r="V76" s="133"/>
      <c r="X76" s="133"/>
    </row>
    <row r="77" spans="1:27" s="107" customFormat="1" ht="13.5" customHeight="1" x14ac:dyDescent="0.25">
      <c r="A77" s="105" t="s">
        <v>273</v>
      </c>
      <c r="B77" s="126">
        <v>0.22</v>
      </c>
      <c r="C77" s="105" t="s">
        <v>345</v>
      </c>
      <c r="D77" s="126">
        <v>0.16</v>
      </c>
      <c r="E77" s="105" t="s">
        <v>261</v>
      </c>
      <c r="F77" s="126">
        <v>0.21</v>
      </c>
      <c r="G77" s="105" t="s">
        <v>274</v>
      </c>
      <c r="H77" s="126">
        <v>0.16</v>
      </c>
      <c r="I77" s="105" t="s">
        <v>340</v>
      </c>
      <c r="J77" s="126">
        <v>0.15</v>
      </c>
      <c r="K77" s="105" t="s">
        <v>344</v>
      </c>
      <c r="L77" s="126">
        <v>0.1</v>
      </c>
      <c r="N77" s="126"/>
      <c r="P77" s="127"/>
      <c r="R77" s="127"/>
      <c r="T77" s="127"/>
      <c r="V77" s="127"/>
      <c r="X77" s="127"/>
    </row>
    <row r="78" spans="1:27" s="107" customFormat="1" ht="13.5" customHeight="1" x14ac:dyDescent="0.25">
      <c r="A78" s="105"/>
      <c r="B78" s="125"/>
      <c r="D78" s="126"/>
      <c r="F78" s="126"/>
      <c r="H78" s="126"/>
      <c r="J78" s="126"/>
      <c r="L78" s="126"/>
      <c r="N78" s="126"/>
      <c r="P78" s="127"/>
      <c r="R78" s="127"/>
      <c r="T78" s="127"/>
      <c r="V78" s="127"/>
      <c r="X78" s="127"/>
    </row>
    <row r="79" spans="1:27" s="26" customFormat="1" ht="20.25" customHeight="1" x14ac:dyDescent="0.35">
      <c r="A79" s="28" t="s">
        <v>299</v>
      </c>
      <c r="B79" s="57"/>
      <c r="D79" s="56"/>
      <c r="F79" s="56"/>
      <c r="H79" s="56"/>
      <c r="J79" s="56"/>
      <c r="L79" s="56"/>
      <c r="N79" s="56"/>
      <c r="P79" s="42"/>
      <c r="R79" s="42"/>
      <c r="T79" s="42"/>
      <c r="V79" s="42"/>
      <c r="X79" s="42"/>
    </row>
    <row r="80" spans="1:27" s="107" customFormat="1" ht="13.5" customHeight="1" x14ac:dyDescent="0.25">
      <c r="B80" s="125"/>
      <c r="D80" s="126"/>
      <c r="F80" s="126"/>
      <c r="H80" s="126"/>
      <c r="J80" s="126"/>
      <c r="L80" s="126"/>
      <c r="N80" s="126"/>
      <c r="P80" s="127"/>
      <c r="R80" s="127"/>
      <c r="T80" s="127"/>
      <c r="V80" s="127"/>
      <c r="X80" s="127"/>
    </row>
    <row r="81" spans="1:24" s="107" customFormat="1" ht="13.5" customHeight="1" x14ac:dyDescent="0.25">
      <c r="A81" s="105" t="s">
        <v>340</v>
      </c>
      <c r="B81" s="126">
        <v>0.7</v>
      </c>
      <c r="C81" s="105" t="s">
        <v>275</v>
      </c>
      <c r="D81" s="126">
        <v>0.3</v>
      </c>
      <c r="F81" s="126"/>
      <c r="H81" s="126"/>
      <c r="J81" s="126"/>
      <c r="L81" s="126"/>
      <c r="N81" s="126"/>
      <c r="P81" s="127"/>
      <c r="R81" s="127"/>
      <c r="T81" s="127"/>
      <c r="V81" s="127"/>
      <c r="X81" s="127"/>
    </row>
    <row r="82" spans="1:24" s="107" customFormat="1" ht="13.5" customHeight="1" x14ac:dyDescent="0.25">
      <c r="B82" s="125"/>
      <c r="D82" s="126"/>
      <c r="F82" s="126"/>
      <c r="H82" s="126"/>
      <c r="J82" s="126"/>
      <c r="L82" s="126"/>
      <c r="N82" s="126"/>
      <c r="P82" s="127"/>
      <c r="R82" s="127"/>
      <c r="T82" s="127"/>
      <c r="V82" s="127"/>
      <c r="X82" s="127"/>
    </row>
    <row r="83" spans="1:24" s="26" customFormat="1" ht="20.25" customHeight="1" x14ac:dyDescent="0.35">
      <c r="A83" s="28" t="s">
        <v>300</v>
      </c>
      <c r="B83" s="57"/>
      <c r="D83" s="56"/>
      <c r="F83" s="56"/>
      <c r="H83" s="56"/>
      <c r="J83" s="56"/>
      <c r="L83" s="56"/>
      <c r="N83" s="56"/>
      <c r="P83" s="42"/>
      <c r="R83" s="42"/>
      <c r="T83" s="42"/>
      <c r="V83" s="42"/>
      <c r="X83" s="42"/>
    </row>
    <row r="84" spans="1:24" s="107" customFormat="1" ht="13.5" customHeight="1" x14ac:dyDescent="0.25">
      <c r="B84" s="125"/>
      <c r="D84" s="126"/>
      <c r="F84" s="126"/>
      <c r="H84" s="126"/>
      <c r="J84" s="126"/>
      <c r="L84" s="126"/>
      <c r="N84" s="126"/>
      <c r="P84" s="127"/>
      <c r="R84" s="127"/>
      <c r="T84" s="127"/>
      <c r="V84" s="127"/>
      <c r="X84" s="127"/>
    </row>
    <row r="85" spans="1:24" s="131" customFormat="1" ht="13.5" customHeight="1" x14ac:dyDescent="0.25">
      <c r="A85" s="131" t="s">
        <v>265</v>
      </c>
      <c r="B85" s="132">
        <v>0.68</v>
      </c>
      <c r="C85" s="131" t="s">
        <v>273</v>
      </c>
      <c r="D85" s="132">
        <v>0.04</v>
      </c>
      <c r="E85" s="131" t="s">
        <v>261</v>
      </c>
      <c r="F85" s="132">
        <v>0.03</v>
      </c>
      <c r="G85" s="131" t="s">
        <v>279</v>
      </c>
      <c r="H85" s="132">
        <v>0.03</v>
      </c>
      <c r="I85" s="131" t="s">
        <v>274</v>
      </c>
      <c r="J85" s="132">
        <v>0.03</v>
      </c>
      <c r="K85" s="105" t="s">
        <v>241</v>
      </c>
      <c r="L85" s="132">
        <v>0.19</v>
      </c>
      <c r="N85" s="132"/>
      <c r="P85" s="133"/>
      <c r="R85" s="133"/>
      <c r="T85" s="133"/>
      <c r="V85" s="133"/>
      <c r="X85" s="133"/>
    </row>
    <row r="86" spans="1:24" s="131" customFormat="1" ht="13.5" customHeight="1" x14ac:dyDescent="0.25">
      <c r="B86" s="132"/>
      <c r="D86" s="132"/>
      <c r="F86" s="132"/>
      <c r="H86" s="132"/>
      <c r="J86" s="132"/>
      <c r="L86" s="132"/>
      <c r="N86" s="132"/>
      <c r="P86" s="133"/>
      <c r="R86" s="133"/>
      <c r="T86" s="133"/>
      <c r="V86" s="133"/>
      <c r="X86" s="133"/>
    </row>
    <row r="87" spans="1:24" s="131" customFormat="1" ht="13.5" customHeight="1" x14ac:dyDescent="0.25">
      <c r="A87" s="134" t="s">
        <v>301</v>
      </c>
      <c r="B87" s="132"/>
      <c r="D87" s="132"/>
      <c r="F87" s="132"/>
      <c r="H87" s="132"/>
      <c r="J87" s="132"/>
      <c r="L87" s="132"/>
      <c r="N87" s="132"/>
      <c r="P87" s="133"/>
      <c r="R87" s="133"/>
      <c r="T87" s="133"/>
      <c r="V87" s="133"/>
      <c r="X87" s="133"/>
    </row>
    <row r="88" spans="1:24" s="137" customFormat="1" ht="13.5" customHeight="1" x14ac:dyDescent="0.25">
      <c r="A88" s="135"/>
      <c r="B88" s="136"/>
      <c r="D88" s="136"/>
      <c r="F88" s="136"/>
      <c r="H88" s="136"/>
      <c r="J88" s="136"/>
      <c r="L88" s="136"/>
      <c r="N88" s="136"/>
      <c r="P88" s="138"/>
      <c r="R88" s="138"/>
      <c r="T88" s="138"/>
      <c r="V88" s="138"/>
      <c r="X88" s="138"/>
    </row>
    <row r="89" spans="1:24" s="26" customFormat="1" ht="20.25" customHeight="1" x14ac:dyDescent="0.35">
      <c r="A89" s="28" t="s">
        <v>302</v>
      </c>
      <c r="B89" s="57"/>
      <c r="D89" s="56"/>
      <c r="F89" s="56"/>
      <c r="H89" s="56"/>
      <c r="J89" s="56"/>
      <c r="L89" s="56"/>
      <c r="N89" s="56"/>
      <c r="P89" s="42"/>
      <c r="R89" s="42"/>
      <c r="T89" s="42"/>
      <c r="V89" s="42"/>
      <c r="X89" s="42"/>
    </row>
    <row r="90" spans="1:24" s="131" customFormat="1" ht="13.5" customHeight="1" x14ac:dyDescent="0.3">
      <c r="A90" s="129"/>
      <c r="B90" s="130"/>
      <c r="D90" s="132"/>
      <c r="F90" s="132"/>
      <c r="H90" s="132"/>
      <c r="J90" s="132"/>
      <c r="L90" s="132"/>
      <c r="N90" s="132"/>
      <c r="P90" s="133"/>
      <c r="R90" s="133"/>
      <c r="T90" s="133"/>
      <c r="V90" s="133"/>
      <c r="X90" s="133"/>
    </row>
    <row r="91" spans="1:24" s="107" customFormat="1" ht="13.5" customHeight="1" x14ac:dyDescent="0.25">
      <c r="A91" s="105" t="s">
        <v>252</v>
      </c>
      <c r="B91" s="126">
        <v>0.65</v>
      </c>
      <c r="C91" s="105" t="s">
        <v>287</v>
      </c>
      <c r="D91" s="126">
        <v>0.2</v>
      </c>
      <c r="E91" s="105" t="s">
        <v>273</v>
      </c>
      <c r="F91" s="126">
        <v>0.15</v>
      </c>
      <c r="H91" s="126"/>
      <c r="J91" s="126"/>
      <c r="L91" s="126"/>
      <c r="N91" s="126"/>
      <c r="P91" s="127"/>
      <c r="R91" s="127"/>
      <c r="T91" s="127"/>
      <c r="V91" s="127"/>
      <c r="X91" s="127"/>
    </row>
    <row r="92" spans="1:24" s="107" customFormat="1" ht="13.5" customHeight="1" x14ac:dyDescent="0.25">
      <c r="A92" s="105"/>
      <c r="B92" s="125"/>
      <c r="D92" s="126"/>
      <c r="F92" s="126"/>
      <c r="H92" s="126"/>
      <c r="J92" s="126"/>
      <c r="L92" s="126"/>
      <c r="N92" s="126"/>
      <c r="P92" s="127"/>
      <c r="R92" s="127"/>
      <c r="T92" s="127"/>
      <c r="V92" s="127"/>
      <c r="X92" s="127"/>
    </row>
    <row r="93" spans="1:24" s="26" customFormat="1" ht="20.25" customHeight="1" x14ac:dyDescent="0.35">
      <c r="A93" s="28" t="s">
        <v>303</v>
      </c>
      <c r="B93" s="57"/>
      <c r="D93" s="56"/>
      <c r="F93" s="56"/>
      <c r="H93" s="56"/>
      <c r="J93" s="56"/>
      <c r="L93" s="56"/>
      <c r="N93" s="56"/>
      <c r="P93" s="42"/>
      <c r="R93" s="42"/>
      <c r="T93" s="42"/>
      <c r="V93" s="42"/>
      <c r="X93" s="42"/>
    </row>
    <row r="94" spans="1:24" s="107" customFormat="1" ht="13.5" customHeight="1" x14ac:dyDescent="0.25">
      <c r="B94" s="125"/>
      <c r="D94" s="126"/>
      <c r="F94" s="126"/>
      <c r="H94" s="126"/>
      <c r="J94" s="126"/>
      <c r="L94" s="126"/>
      <c r="N94" s="126"/>
      <c r="P94" s="127"/>
      <c r="R94" s="127"/>
      <c r="T94" s="127"/>
      <c r="V94" s="127"/>
      <c r="X94" s="127"/>
    </row>
    <row r="95" spans="1:24" s="107" customFormat="1" ht="13.5" customHeight="1" x14ac:dyDescent="0.25">
      <c r="A95" s="105" t="s">
        <v>345</v>
      </c>
      <c r="B95" s="126">
        <v>0.34</v>
      </c>
      <c r="C95" s="105" t="s">
        <v>261</v>
      </c>
      <c r="D95" s="126">
        <v>0.32</v>
      </c>
      <c r="E95" s="105" t="s">
        <v>274</v>
      </c>
      <c r="F95" s="126">
        <v>0.27</v>
      </c>
      <c r="G95" s="105" t="s">
        <v>284</v>
      </c>
      <c r="H95" s="126">
        <v>7.0000000000000007E-2</v>
      </c>
      <c r="J95" s="126"/>
      <c r="L95" s="126"/>
      <c r="N95" s="126"/>
      <c r="P95" s="127"/>
      <c r="R95" s="127"/>
      <c r="T95" s="127"/>
      <c r="V95" s="127"/>
      <c r="X95" s="127"/>
    </row>
    <row r="96" spans="1:24" s="107" customFormat="1" ht="13.5" customHeight="1" x14ac:dyDescent="0.25">
      <c r="B96" s="125"/>
      <c r="D96" s="126"/>
      <c r="F96" s="126"/>
      <c r="H96" s="126"/>
      <c r="J96" s="126"/>
      <c r="L96" s="126"/>
      <c r="N96" s="126"/>
      <c r="P96" s="127"/>
      <c r="R96" s="127"/>
      <c r="T96" s="127"/>
      <c r="V96" s="127"/>
      <c r="X96" s="127"/>
    </row>
    <row r="97" spans="1:28" s="26" customFormat="1" ht="20.25" customHeight="1" x14ac:dyDescent="0.35">
      <c r="A97" s="28" t="s">
        <v>304</v>
      </c>
      <c r="B97" s="59"/>
      <c r="C97" s="23"/>
      <c r="D97" s="56"/>
      <c r="F97" s="56"/>
      <c r="H97" s="56"/>
      <c r="J97" s="56"/>
      <c r="L97" s="56"/>
      <c r="N97" s="56"/>
      <c r="P97" s="42"/>
      <c r="R97" s="42"/>
      <c r="T97" s="42"/>
      <c r="V97" s="42"/>
      <c r="X97" s="42"/>
    </row>
    <row r="98" spans="1:28" s="107" customFormat="1" ht="13.5" customHeight="1" x14ac:dyDescent="0.25">
      <c r="A98" s="139"/>
      <c r="B98" s="125"/>
      <c r="C98" s="139"/>
      <c r="D98" s="126"/>
      <c r="F98" s="126"/>
      <c r="H98" s="126"/>
      <c r="J98" s="126"/>
      <c r="L98" s="126"/>
      <c r="N98" s="126"/>
      <c r="P98" s="127"/>
      <c r="R98" s="127"/>
      <c r="T98" s="127"/>
      <c r="V98" s="127"/>
      <c r="X98" s="127"/>
    </row>
    <row r="99" spans="1:28" s="107" customFormat="1" ht="13.5" customHeight="1" x14ac:dyDescent="0.25">
      <c r="A99" s="105" t="s">
        <v>272</v>
      </c>
      <c r="B99" s="126">
        <v>0.33</v>
      </c>
      <c r="C99" s="105" t="s">
        <v>342</v>
      </c>
      <c r="D99" s="126">
        <v>0.33</v>
      </c>
      <c r="E99" s="131" t="s">
        <v>279</v>
      </c>
      <c r="F99" s="126">
        <v>0.34</v>
      </c>
      <c r="H99" s="126"/>
      <c r="J99" s="126"/>
      <c r="L99" s="126"/>
      <c r="N99" s="126"/>
      <c r="P99" s="127"/>
      <c r="R99" s="127"/>
      <c r="T99" s="127"/>
      <c r="V99" s="127"/>
      <c r="X99" s="127"/>
    </row>
    <row r="100" spans="1:28" s="107" customFormat="1" ht="13.5" customHeight="1" x14ac:dyDescent="0.25">
      <c r="A100" s="139"/>
      <c r="B100" s="125"/>
      <c r="C100" s="139"/>
      <c r="D100" s="126"/>
      <c r="F100" s="126"/>
      <c r="H100" s="126"/>
      <c r="J100" s="126"/>
      <c r="L100" s="126"/>
      <c r="N100" s="126"/>
      <c r="P100" s="127"/>
      <c r="R100" s="127"/>
      <c r="T100" s="127"/>
      <c r="V100" s="127"/>
      <c r="X100" s="127"/>
    </row>
    <row r="101" spans="1:28" s="26" customFormat="1" ht="20.25" customHeight="1" x14ac:dyDescent="0.35">
      <c r="A101" s="31" t="s">
        <v>305</v>
      </c>
      <c r="B101" s="57"/>
      <c r="C101" s="29"/>
      <c r="D101" s="56"/>
      <c r="F101" s="56"/>
      <c r="H101" s="56"/>
      <c r="J101" s="56"/>
      <c r="L101" s="56"/>
      <c r="N101" s="56"/>
      <c r="P101" s="42"/>
      <c r="R101" s="42"/>
      <c r="T101" s="42"/>
      <c r="V101" s="42"/>
      <c r="X101" s="42"/>
    </row>
    <row r="102" spans="1:28" s="131" customFormat="1" ht="13.5" customHeight="1" x14ac:dyDescent="0.3">
      <c r="A102" s="140"/>
      <c r="B102" s="130"/>
      <c r="C102" s="141"/>
      <c r="D102" s="132"/>
      <c r="F102" s="132"/>
      <c r="H102" s="132"/>
      <c r="J102" s="132"/>
      <c r="L102" s="132"/>
      <c r="N102" s="132"/>
      <c r="P102" s="133"/>
      <c r="R102" s="133"/>
      <c r="T102" s="133"/>
      <c r="V102" s="133"/>
      <c r="X102" s="133"/>
    </row>
    <row r="103" spans="1:28" s="107" customFormat="1" ht="13.5" customHeight="1" x14ac:dyDescent="0.25">
      <c r="A103" s="105" t="s">
        <v>344</v>
      </c>
      <c r="B103" s="126">
        <v>1</v>
      </c>
      <c r="D103" s="126"/>
      <c r="F103" s="126"/>
      <c r="H103" s="126"/>
      <c r="J103" s="126"/>
      <c r="L103" s="126"/>
      <c r="N103" s="126"/>
      <c r="P103" s="127"/>
      <c r="R103" s="127"/>
      <c r="T103" s="127"/>
      <c r="V103" s="127"/>
      <c r="X103" s="127"/>
    </row>
    <row r="104" spans="1:28" s="107" customFormat="1" ht="13.5" customHeight="1" x14ac:dyDescent="0.25">
      <c r="A104" s="105"/>
      <c r="B104" s="125"/>
      <c r="C104" s="105"/>
      <c r="D104" s="126"/>
      <c r="F104" s="126"/>
      <c r="H104" s="126"/>
      <c r="J104" s="126"/>
      <c r="L104" s="126"/>
      <c r="N104" s="126"/>
      <c r="P104" s="127"/>
      <c r="R104" s="127"/>
      <c r="T104" s="127"/>
      <c r="V104" s="127"/>
      <c r="X104" s="127"/>
    </row>
    <row r="105" spans="1:28" s="26" customFormat="1" ht="20.25" customHeight="1" x14ac:dyDescent="0.35">
      <c r="A105" s="28" t="s">
        <v>306</v>
      </c>
      <c r="B105" s="57"/>
      <c r="C105" s="29"/>
      <c r="D105" s="56"/>
      <c r="F105" s="56"/>
      <c r="H105" s="56"/>
      <c r="J105" s="56"/>
      <c r="L105" s="56"/>
      <c r="N105" s="56"/>
      <c r="P105" s="42"/>
      <c r="R105" s="42"/>
      <c r="T105" s="42"/>
      <c r="V105" s="42"/>
      <c r="X105" s="42"/>
    </row>
    <row r="106" spans="1:28" s="131" customFormat="1" ht="13.5" customHeight="1" x14ac:dyDescent="0.3">
      <c r="A106" s="129"/>
      <c r="B106" s="130"/>
      <c r="C106" s="141"/>
      <c r="D106" s="132"/>
      <c r="F106" s="132"/>
      <c r="H106" s="132"/>
      <c r="J106" s="132"/>
      <c r="L106" s="132"/>
      <c r="N106" s="132"/>
      <c r="P106" s="133"/>
      <c r="R106" s="133"/>
      <c r="T106" s="133"/>
      <c r="V106" s="133"/>
      <c r="X106" s="133"/>
    </row>
    <row r="107" spans="1:28" s="107" customFormat="1" ht="13.5" customHeight="1" x14ac:dyDescent="0.25">
      <c r="A107" s="105" t="s">
        <v>256</v>
      </c>
      <c r="B107" s="126">
        <v>1</v>
      </c>
      <c r="D107" s="126"/>
      <c r="F107" s="126"/>
      <c r="H107" s="126"/>
      <c r="J107" s="126"/>
      <c r="L107" s="126"/>
      <c r="N107" s="126"/>
      <c r="P107" s="127"/>
      <c r="R107" s="127"/>
      <c r="T107" s="127"/>
      <c r="V107" s="127"/>
      <c r="X107" s="127"/>
    </row>
    <row r="108" spans="1:28" s="107" customFormat="1" ht="13.5" customHeight="1" x14ac:dyDescent="0.25">
      <c r="A108" s="105"/>
      <c r="B108" s="125"/>
      <c r="D108" s="126"/>
      <c r="F108" s="126"/>
      <c r="H108" s="126"/>
      <c r="J108" s="126"/>
      <c r="L108" s="126"/>
      <c r="N108" s="126"/>
      <c r="P108" s="127"/>
      <c r="R108" s="127"/>
      <c r="T108" s="127"/>
      <c r="V108" s="127"/>
      <c r="X108" s="127"/>
    </row>
    <row r="109" spans="1:28" s="26" customFormat="1" ht="20.25" customHeight="1" x14ac:dyDescent="0.35">
      <c r="A109" s="32" t="s">
        <v>307</v>
      </c>
      <c r="B109" s="57"/>
      <c r="D109" s="56"/>
      <c r="F109" s="56"/>
      <c r="H109" s="56"/>
      <c r="J109" s="56"/>
      <c r="L109" s="56"/>
      <c r="N109" s="56"/>
      <c r="P109" s="42"/>
      <c r="R109" s="42"/>
      <c r="T109" s="42"/>
      <c r="V109" s="42"/>
      <c r="X109" s="42"/>
    </row>
    <row r="110" spans="1:28" s="131" customFormat="1" ht="13.5" customHeight="1" x14ac:dyDescent="0.3">
      <c r="A110" s="142"/>
      <c r="B110" s="130"/>
      <c r="D110" s="132"/>
      <c r="F110" s="132"/>
      <c r="H110" s="132"/>
      <c r="J110" s="132"/>
      <c r="L110" s="132"/>
      <c r="N110" s="132"/>
      <c r="P110" s="133"/>
      <c r="R110" s="133"/>
      <c r="T110" s="133"/>
      <c r="V110" s="133"/>
      <c r="X110" s="133"/>
    </row>
    <row r="111" spans="1:28" s="107" customFormat="1" ht="13.5" customHeight="1" x14ac:dyDescent="0.25">
      <c r="A111" s="143" t="s">
        <v>340</v>
      </c>
      <c r="B111" s="144">
        <v>0.1</v>
      </c>
      <c r="C111" s="143" t="s">
        <v>247</v>
      </c>
      <c r="D111" s="144">
        <v>0.1</v>
      </c>
      <c r="E111" s="143" t="s">
        <v>308</v>
      </c>
      <c r="F111" s="144">
        <v>0.1</v>
      </c>
      <c r="G111" s="143" t="s">
        <v>262</v>
      </c>
      <c r="H111" s="144">
        <v>0.1</v>
      </c>
      <c r="I111" s="143" t="s">
        <v>244</v>
      </c>
      <c r="J111" s="144">
        <v>0.1</v>
      </c>
      <c r="K111" s="143" t="s">
        <v>375</v>
      </c>
      <c r="L111" s="144">
        <v>0.1</v>
      </c>
      <c r="M111" s="143" t="s">
        <v>267</v>
      </c>
      <c r="N111" s="144">
        <v>0.1</v>
      </c>
      <c r="O111" s="143" t="s">
        <v>309</v>
      </c>
      <c r="P111" s="145">
        <v>0.1</v>
      </c>
      <c r="Q111" s="143" t="s">
        <v>376</v>
      </c>
      <c r="R111" s="145">
        <v>0.05</v>
      </c>
      <c r="S111" s="143" t="s">
        <v>310</v>
      </c>
      <c r="T111" s="145">
        <v>0.05</v>
      </c>
      <c r="U111" s="105" t="s">
        <v>252</v>
      </c>
      <c r="V111" s="145">
        <v>0.05</v>
      </c>
      <c r="W111" s="143" t="s">
        <v>276</v>
      </c>
      <c r="X111" s="145">
        <v>0.05</v>
      </c>
      <c r="Y111" s="143"/>
      <c r="Z111" s="143"/>
      <c r="AA111" s="143"/>
      <c r="AB111" s="143"/>
    </row>
    <row r="112" spans="1:28" s="107" customFormat="1" ht="13.5" customHeight="1" x14ac:dyDescent="0.25">
      <c r="A112" s="105"/>
      <c r="B112" s="125"/>
      <c r="D112" s="126"/>
      <c r="F112" s="126"/>
      <c r="H112" s="126"/>
      <c r="J112" s="126"/>
      <c r="L112" s="126"/>
      <c r="N112" s="126"/>
      <c r="P112" s="127"/>
      <c r="R112" s="127"/>
      <c r="T112" s="127"/>
      <c r="V112" s="127"/>
      <c r="X112" s="127"/>
    </row>
    <row r="113" spans="1:28" s="26" customFormat="1" ht="20.25" customHeight="1" x14ac:dyDescent="0.35">
      <c r="A113" s="32" t="s">
        <v>311</v>
      </c>
      <c r="B113" s="57"/>
      <c r="D113" s="56"/>
      <c r="F113" s="56"/>
      <c r="H113" s="56"/>
      <c r="J113" s="56"/>
      <c r="L113" s="56"/>
      <c r="N113" s="56"/>
      <c r="P113" s="42"/>
      <c r="R113" s="42"/>
      <c r="T113" s="42"/>
      <c r="V113" s="42"/>
      <c r="X113" s="42"/>
    </row>
    <row r="114" spans="1:28" s="107" customFormat="1" ht="13.5" customHeight="1" x14ac:dyDescent="0.25">
      <c r="A114" s="143"/>
      <c r="B114" s="130"/>
      <c r="C114" s="143"/>
      <c r="D114" s="126"/>
      <c r="F114" s="126"/>
      <c r="H114" s="126"/>
      <c r="J114" s="126"/>
      <c r="L114" s="126"/>
      <c r="N114" s="126"/>
      <c r="P114" s="127"/>
      <c r="R114" s="127"/>
      <c r="T114" s="127"/>
      <c r="V114" s="127"/>
      <c r="X114" s="127"/>
    </row>
    <row r="115" spans="1:28" s="107" customFormat="1" ht="13.5" customHeight="1" x14ac:dyDescent="0.25">
      <c r="A115" s="105" t="s">
        <v>252</v>
      </c>
      <c r="B115" s="144">
        <v>0.6</v>
      </c>
      <c r="C115" s="143" t="s">
        <v>328</v>
      </c>
      <c r="D115" s="144">
        <v>0.1</v>
      </c>
      <c r="E115" s="143" t="s">
        <v>340</v>
      </c>
      <c r="F115" s="144">
        <v>0.1</v>
      </c>
      <c r="G115" s="143" t="s">
        <v>276</v>
      </c>
      <c r="H115" s="144">
        <v>0.1</v>
      </c>
      <c r="I115" s="143" t="s">
        <v>275</v>
      </c>
      <c r="J115" s="144">
        <v>0.1</v>
      </c>
      <c r="L115" s="126"/>
      <c r="N115" s="126"/>
      <c r="P115" s="127"/>
      <c r="R115" s="127"/>
      <c r="T115" s="127"/>
      <c r="V115" s="127"/>
      <c r="X115" s="127"/>
    </row>
    <row r="116" spans="1:28" s="107" customFormat="1" ht="13.5" customHeight="1" x14ac:dyDescent="0.25">
      <c r="A116" s="143"/>
      <c r="B116" s="130"/>
      <c r="C116" s="143"/>
      <c r="D116" s="126"/>
      <c r="F116" s="126"/>
      <c r="H116" s="126"/>
      <c r="J116" s="126"/>
      <c r="L116" s="126"/>
      <c r="N116" s="126"/>
      <c r="P116" s="127"/>
      <c r="R116" s="127"/>
      <c r="T116" s="127"/>
      <c r="V116" s="127"/>
      <c r="X116" s="127"/>
    </row>
    <row r="117" spans="1:28" s="26" customFormat="1" ht="20.25" customHeight="1" x14ac:dyDescent="0.65">
      <c r="A117" s="54" t="s">
        <v>377</v>
      </c>
      <c r="B117" s="60"/>
      <c r="C117" s="33"/>
      <c r="D117" s="60"/>
      <c r="E117" s="33"/>
      <c r="F117" s="56"/>
      <c r="G117" s="55"/>
      <c r="H117" s="61"/>
      <c r="I117" s="22"/>
      <c r="J117" s="61"/>
      <c r="K117" s="22"/>
      <c r="L117" s="56"/>
      <c r="N117" s="56"/>
      <c r="P117" s="42"/>
      <c r="R117" s="42"/>
      <c r="T117" s="42"/>
      <c r="V117" s="42"/>
      <c r="X117" s="42"/>
    </row>
    <row r="118" spans="1:28" s="107" customFormat="1" ht="13.5" customHeight="1" x14ac:dyDescent="0.25">
      <c r="A118" s="105"/>
      <c r="B118" s="125"/>
      <c r="D118" s="126"/>
      <c r="F118" s="126"/>
      <c r="H118" s="126"/>
      <c r="J118" s="126"/>
      <c r="L118" s="126"/>
      <c r="N118" s="126"/>
      <c r="P118" s="127"/>
      <c r="R118" s="127"/>
      <c r="T118" s="127"/>
      <c r="V118" s="127"/>
      <c r="X118" s="127"/>
    </row>
    <row r="119" spans="1:28" s="107" customFormat="1" ht="13.5" customHeight="1" x14ac:dyDescent="0.25">
      <c r="A119" s="105" t="s">
        <v>251</v>
      </c>
      <c r="B119" s="126">
        <v>0.6</v>
      </c>
      <c r="C119" s="105" t="s">
        <v>245</v>
      </c>
      <c r="D119" s="126">
        <v>0.1</v>
      </c>
      <c r="E119" s="105" t="s">
        <v>347</v>
      </c>
      <c r="F119" s="126">
        <v>0.1</v>
      </c>
      <c r="G119" s="105" t="s">
        <v>291</v>
      </c>
      <c r="H119" s="126">
        <v>0.1</v>
      </c>
      <c r="I119" s="105" t="s">
        <v>278</v>
      </c>
      <c r="J119" s="126">
        <v>0.1</v>
      </c>
      <c r="L119" s="126"/>
      <c r="N119" s="126"/>
      <c r="P119" s="127"/>
      <c r="R119" s="127"/>
      <c r="T119" s="127"/>
      <c r="V119" s="127"/>
      <c r="X119" s="127"/>
    </row>
    <row r="120" spans="1:28" s="107" customFormat="1" ht="13.5" customHeight="1" x14ac:dyDescent="0.25">
      <c r="A120" s="105"/>
      <c r="B120" s="125"/>
      <c r="D120" s="126"/>
      <c r="F120" s="126"/>
      <c r="H120" s="126"/>
      <c r="J120" s="126"/>
      <c r="L120" s="126"/>
      <c r="N120" s="126"/>
      <c r="P120" s="127"/>
      <c r="R120" s="127"/>
      <c r="T120" s="127"/>
      <c r="V120" s="127"/>
      <c r="X120" s="127"/>
    </row>
    <row r="121" spans="1:28" s="26" customFormat="1" ht="20.25" customHeight="1" x14ac:dyDescent="0.35">
      <c r="A121" s="37" t="s">
        <v>312</v>
      </c>
      <c r="B121" s="57"/>
      <c r="D121" s="63"/>
      <c r="F121" s="56"/>
      <c r="H121" s="56"/>
      <c r="J121" s="56"/>
      <c r="L121" s="56"/>
      <c r="N121" s="56"/>
      <c r="P121" s="42"/>
      <c r="R121" s="42"/>
      <c r="T121" s="42"/>
      <c r="V121" s="42"/>
      <c r="X121" s="42"/>
    </row>
    <row r="122" spans="1:28" s="107" customFormat="1" ht="13.5" customHeight="1" x14ac:dyDescent="0.25">
      <c r="A122" s="105"/>
      <c r="B122" s="125"/>
      <c r="D122" s="126"/>
      <c r="F122" s="126"/>
      <c r="H122" s="126"/>
      <c r="J122" s="126"/>
      <c r="L122" s="126"/>
      <c r="N122" s="126"/>
      <c r="P122" s="127"/>
      <c r="R122" s="127"/>
      <c r="T122" s="127"/>
      <c r="V122" s="127"/>
      <c r="X122" s="127"/>
    </row>
    <row r="123" spans="1:28" s="107" customFormat="1" ht="13.5" customHeight="1" x14ac:dyDescent="0.25">
      <c r="A123" s="143" t="s">
        <v>276</v>
      </c>
      <c r="B123" s="126">
        <v>0.4</v>
      </c>
      <c r="C123" s="105" t="s">
        <v>287</v>
      </c>
      <c r="D123" s="126">
        <v>0.4</v>
      </c>
      <c r="E123" s="105" t="s">
        <v>277</v>
      </c>
      <c r="F123" s="126">
        <v>0.1</v>
      </c>
      <c r="G123" s="105" t="s">
        <v>367</v>
      </c>
      <c r="H123" s="126">
        <v>0.1</v>
      </c>
      <c r="J123" s="126"/>
      <c r="L123" s="126"/>
      <c r="N123" s="126"/>
      <c r="P123" s="127"/>
      <c r="R123" s="127"/>
      <c r="T123" s="127"/>
      <c r="V123" s="127"/>
      <c r="X123" s="127"/>
    </row>
    <row r="124" spans="1:28" s="107" customFormat="1" ht="13.5" customHeight="1" x14ac:dyDescent="0.25">
      <c r="A124" s="105"/>
      <c r="B124" s="125"/>
      <c r="D124" s="126"/>
      <c r="F124" s="126"/>
      <c r="H124" s="126"/>
      <c r="J124" s="126"/>
      <c r="L124" s="126"/>
      <c r="N124" s="126"/>
      <c r="P124" s="127"/>
      <c r="R124" s="127"/>
      <c r="T124" s="127"/>
      <c r="V124" s="127"/>
      <c r="X124" s="127"/>
    </row>
    <row r="125" spans="1:28" s="107" customFormat="1" ht="13.5" customHeight="1" x14ac:dyDescent="0.25">
      <c r="A125" s="107" t="s">
        <v>313</v>
      </c>
      <c r="B125" s="125"/>
      <c r="D125" s="126"/>
      <c r="F125" s="126"/>
      <c r="H125" s="126"/>
      <c r="J125" s="126"/>
      <c r="L125" s="126"/>
      <c r="N125" s="126"/>
      <c r="P125" s="127"/>
      <c r="R125" s="127"/>
      <c r="T125" s="127"/>
      <c r="V125" s="127"/>
      <c r="X125" s="127"/>
    </row>
    <row r="126" spans="1:28" s="146" customFormat="1" ht="13.5" customHeight="1" x14ac:dyDescent="0.25">
      <c r="A126" s="146" t="s">
        <v>314</v>
      </c>
      <c r="B126" s="147"/>
      <c r="C126" s="148"/>
      <c r="D126" s="147"/>
      <c r="E126" s="148"/>
      <c r="F126" s="147"/>
      <c r="G126" s="148"/>
      <c r="H126" s="147"/>
      <c r="I126" s="148"/>
      <c r="J126" s="147"/>
      <c r="K126" s="148"/>
      <c r="L126" s="147"/>
      <c r="M126" s="148"/>
      <c r="N126" s="147"/>
      <c r="O126" s="148"/>
      <c r="P126" s="149"/>
      <c r="Q126" s="148"/>
      <c r="R126" s="149"/>
      <c r="S126" s="148"/>
      <c r="T126" s="149"/>
      <c r="U126" s="148"/>
      <c r="V126" s="149"/>
      <c r="W126" s="148"/>
      <c r="X126" s="149"/>
      <c r="Y126" s="148"/>
      <c r="Z126" s="148"/>
      <c r="AA126" s="148"/>
      <c r="AB126" s="148"/>
    </row>
    <row r="127" spans="1:28" s="107" customFormat="1" ht="13.5" customHeight="1" x14ac:dyDescent="0.25">
      <c r="A127" s="150"/>
      <c r="B127" s="145"/>
      <c r="C127" s="143"/>
      <c r="D127" s="144"/>
      <c r="E127" s="143"/>
      <c r="F127" s="144"/>
      <c r="G127" s="143"/>
      <c r="H127" s="144"/>
      <c r="I127" s="143"/>
      <c r="J127" s="144"/>
      <c r="K127" s="143"/>
      <c r="L127" s="144"/>
      <c r="M127" s="143"/>
      <c r="N127" s="144"/>
      <c r="O127" s="143"/>
      <c r="P127" s="151"/>
      <c r="Q127" s="143"/>
      <c r="R127" s="151"/>
      <c r="S127" s="143"/>
      <c r="T127" s="151"/>
      <c r="U127" s="143"/>
      <c r="V127" s="151"/>
      <c r="W127" s="143"/>
      <c r="X127" s="151"/>
      <c r="Y127" s="143"/>
      <c r="Z127" s="143"/>
      <c r="AA127" s="143"/>
      <c r="AB127" s="143"/>
    </row>
    <row r="128" spans="1:28" s="26" customFormat="1" ht="21" customHeight="1" x14ac:dyDescent="0.35">
      <c r="A128" s="31" t="s">
        <v>315</v>
      </c>
      <c r="B128" s="57"/>
      <c r="D128" s="56"/>
      <c r="F128" s="56"/>
      <c r="H128" s="56"/>
      <c r="J128" s="56"/>
      <c r="L128" s="56"/>
      <c r="N128" s="56"/>
      <c r="P128" s="42"/>
      <c r="R128" s="42"/>
      <c r="T128" s="42"/>
      <c r="V128" s="42"/>
      <c r="X128" s="42"/>
    </row>
    <row r="129" spans="1:24" s="107" customFormat="1" ht="13.5" customHeight="1" x14ac:dyDescent="0.25">
      <c r="A129" s="105"/>
      <c r="B129" s="125"/>
      <c r="D129" s="126"/>
      <c r="F129" s="126"/>
      <c r="H129" s="126"/>
      <c r="J129" s="126"/>
      <c r="L129" s="126"/>
      <c r="N129" s="126"/>
      <c r="P129" s="127"/>
      <c r="R129" s="127"/>
      <c r="T129" s="127"/>
      <c r="V129" s="127"/>
      <c r="X129" s="127"/>
    </row>
    <row r="130" spans="1:24" s="107" customFormat="1" ht="13.5" customHeight="1" x14ac:dyDescent="0.25">
      <c r="A130" s="105" t="s">
        <v>275</v>
      </c>
      <c r="B130" s="126">
        <v>0.5</v>
      </c>
      <c r="C130" s="105" t="s">
        <v>288</v>
      </c>
      <c r="D130" s="126">
        <v>0.5</v>
      </c>
      <c r="F130" s="126"/>
      <c r="H130" s="126"/>
      <c r="J130" s="126"/>
      <c r="L130" s="126"/>
      <c r="N130" s="126"/>
      <c r="P130" s="127"/>
      <c r="R130" s="127"/>
      <c r="T130" s="127"/>
      <c r="V130" s="127"/>
      <c r="X130" s="127"/>
    </row>
    <row r="131" spans="1:24" s="107" customFormat="1" ht="13.5" customHeight="1" x14ac:dyDescent="0.25">
      <c r="A131" s="105"/>
      <c r="B131" s="125"/>
      <c r="D131" s="126"/>
      <c r="F131" s="126"/>
      <c r="H131" s="126"/>
      <c r="J131" s="126"/>
      <c r="L131" s="126"/>
      <c r="N131" s="126"/>
      <c r="P131" s="127"/>
      <c r="R131" s="127"/>
      <c r="T131" s="127"/>
      <c r="V131" s="127"/>
      <c r="X131" s="127"/>
    </row>
    <row r="132" spans="1:24" s="26" customFormat="1" ht="21" customHeight="1" x14ac:dyDescent="0.35">
      <c r="A132" s="35" t="s">
        <v>316</v>
      </c>
      <c r="B132" s="57"/>
      <c r="D132" s="56"/>
      <c r="F132" s="56"/>
      <c r="H132" s="56"/>
      <c r="J132" s="56"/>
      <c r="L132" s="56"/>
      <c r="N132" s="56"/>
      <c r="P132" s="42"/>
      <c r="R132" s="42"/>
      <c r="T132" s="42"/>
      <c r="V132" s="42"/>
      <c r="X132" s="42"/>
    </row>
    <row r="133" spans="1:24" s="107" customFormat="1" ht="13.5" customHeight="1" x14ac:dyDescent="0.25">
      <c r="A133" s="105"/>
      <c r="B133" s="125"/>
      <c r="D133" s="126"/>
      <c r="F133" s="126"/>
      <c r="H133" s="126"/>
      <c r="J133" s="126"/>
      <c r="L133" s="126"/>
      <c r="N133" s="126"/>
      <c r="P133" s="127"/>
      <c r="R133" s="127"/>
      <c r="T133" s="127"/>
      <c r="V133" s="127"/>
      <c r="X133" s="127"/>
    </row>
    <row r="134" spans="1:24" s="107" customFormat="1" ht="13.5" customHeight="1" x14ac:dyDescent="0.25">
      <c r="A134" s="105" t="s">
        <v>340</v>
      </c>
      <c r="B134" s="126">
        <v>0.5</v>
      </c>
      <c r="C134" s="107" t="s">
        <v>275</v>
      </c>
      <c r="D134" s="126">
        <v>0.2</v>
      </c>
      <c r="E134" s="107" t="s">
        <v>252</v>
      </c>
      <c r="F134" s="126">
        <v>0.1</v>
      </c>
      <c r="G134" s="107" t="s">
        <v>267</v>
      </c>
      <c r="H134" s="126">
        <v>0.1</v>
      </c>
      <c r="I134" s="107" t="s">
        <v>241</v>
      </c>
      <c r="J134" s="126">
        <v>0.1</v>
      </c>
      <c r="L134" s="126"/>
      <c r="N134" s="126"/>
      <c r="P134" s="127"/>
      <c r="R134" s="127"/>
      <c r="T134" s="127"/>
      <c r="V134" s="127"/>
      <c r="X134" s="127"/>
    </row>
    <row r="135" spans="1:24" s="107" customFormat="1" ht="13.5" customHeight="1" x14ac:dyDescent="0.25">
      <c r="A135" s="105"/>
      <c r="B135" s="126"/>
      <c r="D135" s="126"/>
      <c r="F135" s="126"/>
      <c r="H135" s="126"/>
      <c r="J135" s="126"/>
      <c r="L135" s="126"/>
      <c r="N135" s="126"/>
      <c r="P135" s="127"/>
      <c r="R135" s="127"/>
      <c r="T135" s="127"/>
      <c r="V135" s="127"/>
      <c r="X135" s="127"/>
    </row>
    <row r="136" spans="1:24" s="146" customFormat="1" ht="13.5" customHeight="1" x14ac:dyDescent="0.25">
      <c r="A136" s="146" t="s">
        <v>317</v>
      </c>
      <c r="B136" s="115"/>
      <c r="D136" s="115"/>
      <c r="F136" s="115"/>
      <c r="H136" s="115"/>
      <c r="J136" s="115"/>
      <c r="L136" s="115"/>
      <c r="N136" s="115"/>
      <c r="P136" s="110"/>
      <c r="R136" s="110"/>
      <c r="T136" s="110"/>
      <c r="V136" s="110"/>
      <c r="X136" s="110"/>
    </row>
    <row r="137" spans="1:24" s="107" customFormat="1" ht="13.5" customHeight="1" x14ac:dyDescent="0.25">
      <c r="A137" s="105"/>
      <c r="B137" s="125"/>
      <c r="D137" s="126"/>
      <c r="F137" s="126"/>
      <c r="H137" s="126"/>
      <c r="J137" s="126"/>
      <c r="L137" s="126"/>
      <c r="N137" s="126"/>
      <c r="P137" s="127"/>
      <c r="R137" s="127"/>
      <c r="T137" s="127"/>
      <c r="V137" s="127"/>
      <c r="X137" s="127"/>
    </row>
    <row r="138" spans="1:24" s="26" customFormat="1" ht="21" customHeight="1" x14ac:dyDescent="0.35">
      <c r="A138" s="33" t="s">
        <v>318</v>
      </c>
      <c r="B138" s="57"/>
      <c r="D138" s="56"/>
      <c r="F138" s="56"/>
      <c r="H138" s="56"/>
      <c r="J138" s="56"/>
      <c r="L138" s="56"/>
      <c r="N138" s="56"/>
      <c r="P138" s="42"/>
      <c r="R138" s="42"/>
      <c r="T138" s="42"/>
      <c r="V138" s="42"/>
      <c r="X138" s="42"/>
    </row>
    <row r="139" spans="1:24" s="107" customFormat="1" ht="13.5" customHeight="1" x14ac:dyDescent="0.25">
      <c r="A139" s="105"/>
      <c r="B139" s="125"/>
      <c r="D139" s="126"/>
      <c r="F139" s="126"/>
      <c r="H139" s="126"/>
      <c r="J139" s="126"/>
      <c r="L139" s="126"/>
      <c r="N139" s="126"/>
      <c r="P139" s="127"/>
      <c r="R139" s="127"/>
      <c r="T139" s="127"/>
      <c r="V139" s="127"/>
      <c r="X139" s="127"/>
    </row>
    <row r="140" spans="1:24" s="107" customFormat="1" ht="13.5" customHeight="1" x14ac:dyDescent="0.25">
      <c r="A140" s="105" t="s">
        <v>367</v>
      </c>
      <c r="B140" s="126">
        <v>0.5</v>
      </c>
      <c r="C140" s="107" t="s">
        <v>339</v>
      </c>
      <c r="D140" s="126">
        <v>0.5</v>
      </c>
      <c r="F140" s="126"/>
      <c r="H140" s="126"/>
      <c r="J140" s="126"/>
      <c r="L140" s="126"/>
      <c r="N140" s="126"/>
      <c r="P140" s="127"/>
      <c r="R140" s="127"/>
      <c r="T140" s="127"/>
      <c r="V140" s="127"/>
      <c r="X140" s="127"/>
    </row>
    <row r="141" spans="1:24" s="107" customFormat="1" ht="13.5" customHeight="1" x14ac:dyDescent="0.25">
      <c r="A141" s="105"/>
      <c r="B141" s="125"/>
      <c r="D141" s="126"/>
      <c r="F141" s="126"/>
      <c r="H141" s="126"/>
      <c r="J141" s="126"/>
      <c r="L141" s="126"/>
      <c r="N141" s="126"/>
      <c r="P141" s="127"/>
      <c r="R141" s="127"/>
      <c r="T141" s="127"/>
      <c r="V141" s="127"/>
      <c r="X141" s="127"/>
    </row>
    <row r="142" spans="1:24" s="146" customFormat="1" ht="13.5" customHeight="1" x14ac:dyDescent="0.25">
      <c r="A142" s="146" t="s">
        <v>319</v>
      </c>
      <c r="B142" s="115"/>
      <c r="D142" s="115"/>
      <c r="F142" s="115"/>
      <c r="H142" s="115"/>
      <c r="J142" s="115"/>
      <c r="L142" s="115"/>
      <c r="N142" s="115"/>
      <c r="P142" s="110"/>
      <c r="R142" s="110"/>
      <c r="T142" s="110"/>
      <c r="V142" s="110"/>
      <c r="X142" s="110"/>
    </row>
    <row r="143" spans="1:24" s="107" customFormat="1" ht="13.5" customHeight="1" x14ac:dyDescent="0.25">
      <c r="A143" s="105"/>
      <c r="B143" s="125"/>
      <c r="D143" s="126"/>
      <c r="F143" s="126"/>
      <c r="H143" s="126"/>
      <c r="J143" s="126"/>
      <c r="L143" s="126"/>
      <c r="N143" s="126"/>
      <c r="P143" s="127"/>
      <c r="R143" s="127"/>
      <c r="T143" s="127"/>
      <c r="V143" s="127"/>
      <c r="X143" s="127"/>
    </row>
    <row r="144" spans="1:24" s="23" customFormat="1" ht="21" customHeight="1" x14ac:dyDescent="0.35">
      <c r="A144" s="35" t="s">
        <v>320</v>
      </c>
      <c r="B144" s="60"/>
      <c r="D144" s="59"/>
      <c r="F144" s="59"/>
      <c r="H144" s="59"/>
      <c r="J144" s="59"/>
      <c r="L144" s="59"/>
      <c r="N144" s="59"/>
      <c r="P144" s="48"/>
      <c r="R144" s="48"/>
      <c r="T144" s="48"/>
      <c r="V144" s="48"/>
      <c r="X144" s="48"/>
    </row>
    <row r="145" spans="1:24" s="107" customFormat="1" ht="13.5" customHeight="1" x14ac:dyDescent="0.25">
      <c r="A145" s="105"/>
      <c r="B145" s="125"/>
      <c r="D145" s="126"/>
      <c r="F145" s="126"/>
      <c r="H145" s="126"/>
      <c r="J145" s="126"/>
      <c r="L145" s="126"/>
      <c r="N145" s="126"/>
      <c r="P145" s="127"/>
      <c r="R145" s="127"/>
      <c r="T145" s="127"/>
      <c r="V145" s="127"/>
      <c r="X145" s="127"/>
    </row>
    <row r="146" spans="1:24" s="107" customFormat="1" ht="13.5" customHeight="1" x14ac:dyDescent="0.25">
      <c r="A146" s="105" t="s">
        <v>343</v>
      </c>
      <c r="B146" s="126">
        <v>0.4</v>
      </c>
      <c r="C146" s="105" t="s">
        <v>272</v>
      </c>
      <c r="D146" s="126">
        <v>0.4</v>
      </c>
      <c r="E146" s="107" t="s">
        <v>251</v>
      </c>
      <c r="F146" s="126">
        <v>0.1</v>
      </c>
      <c r="G146" s="107" t="s">
        <v>245</v>
      </c>
      <c r="H146" s="126">
        <v>0.1</v>
      </c>
      <c r="J146" s="126"/>
      <c r="L146" s="126"/>
      <c r="N146" s="126"/>
      <c r="P146" s="127"/>
      <c r="R146" s="127"/>
      <c r="T146" s="127"/>
      <c r="V146" s="127"/>
      <c r="X146" s="127"/>
    </row>
    <row r="147" spans="1:24" s="107" customFormat="1" ht="13.5" customHeight="1" x14ac:dyDescent="0.25">
      <c r="A147" s="105"/>
      <c r="B147" s="125"/>
      <c r="D147" s="126"/>
      <c r="F147" s="126"/>
      <c r="H147" s="126"/>
      <c r="J147" s="126"/>
      <c r="L147" s="126"/>
      <c r="N147" s="126"/>
      <c r="P147" s="127"/>
      <c r="R147" s="127"/>
      <c r="T147" s="127"/>
      <c r="V147" s="127"/>
      <c r="X147" s="127"/>
    </row>
    <row r="148" spans="1:24" s="146" customFormat="1" ht="13.5" customHeight="1" x14ac:dyDescent="0.25">
      <c r="A148" s="146" t="s">
        <v>321</v>
      </c>
      <c r="B148" s="115"/>
      <c r="D148" s="115"/>
      <c r="F148" s="115"/>
      <c r="H148" s="115"/>
      <c r="J148" s="115"/>
      <c r="L148" s="115"/>
      <c r="N148" s="115"/>
      <c r="P148" s="110"/>
      <c r="R148" s="110"/>
      <c r="T148" s="110"/>
      <c r="V148" s="110"/>
      <c r="X148" s="110"/>
    </row>
    <row r="149" spans="1:24" s="107" customFormat="1" ht="13.5" customHeight="1" x14ac:dyDescent="0.25">
      <c r="A149" s="105"/>
      <c r="B149" s="125"/>
      <c r="D149" s="126"/>
      <c r="F149" s="126"/>
      <c r="H149" s="126"/>
      <c r="J149" s="126"/>
      <c r="L149" s="126"/>
      <c r="N149" s="126"/>
      <c r="P149" s="127"/>
      <c r="R149" s="127"/>
      <c r="T149" s="127"/>
      <c r="V149" s="127"/>
      <c r="X149" s="127"/>
    </row>
    <row r="150" spans="1:24" s="25" customFormat="1" ht="21" customHeight="1" x14ac:dyDescent="0.35">
      <c r="A150" s="53" t="s">
        <v>381</v>
      </c>
      <c r="B150" s="61"/>
      <c r="D150" s="63"/>
      <c r="F150" s="63"/>
      <c r="H150" s="63"/>
      <c r="J150" s="63"/>
      <c r="L150" s="63"/>
      <c r="N150" s="63"/>
      <c r="P150" s="49"/>
      <c r="R150" s="49"/>
      <c r="T150" s="49"/>
      <c r="V150" s="49"/>
      <c r="X150" s="49"/>
    </row>
    <row r="151" spans="1:24" s="107" customFormat="1" ht="13.5" customHeight="1" x14ac:dyDescent="0.3">
      <c r="A151" s="152"/>
      <c r="B151" s="125"/>
      <c r="D151" s="126"/>
      <c r="F151" s="126"/>
      <c r="H151" s="126"/>
      <c r="J151" s="126"/>
      <c r="L151" s="126"/>
      <c r="N151" s="126"/>
      <c r="P151" s="127"/>
      <c r="R151" s="127"/>
      <c r="T151" s="127"/>
      <c r="V151" s="127"/>
      <c r="X151" s="127"/>
    </row>
    <row r="152" spans="1:24" s="107" customFormat="1" ht="13.5" customHeight="1" x14ac:dyDescent="0.25">
      <c r="A152" s="105" t="s">
        <v>252</v>
      </c>
      <c r="B152" s="126">
        <v>0.5</v>
      </c>
      <c r="C152" s="107" t="s">
        <v>287</v>
      </c>
      <c r="D152" s="126">
        <v>0.13</v>
      </c>
      <c r="E152" s="107" t="s">
        <v>378</v>
      </c>
      <c r="F152" s="126">
        <v>0.13</v>
      </c>
      <c r="G152" s="107" t="s">
        <v>379</v>
      </c>
      <c r="H152" s="126">
        <v>0.12</v>
      </c>
      <c r="I152" s="107" t="s">
        <v>340</v>
      </c>
      <c r="J152" s="126">
        <v>0.12</v>
      </c>
      <c r="K152" s="127"/>
      <c r="L152" s="126"/>
      <c r="N152" s="126"/>
      <c r="P152" s="127"/>
      <c r="R152" s="127"/>
      <c r="T152" s="127"/>
      <c r="V152" s="127"/>
      <c r="X152" s="127"/>
    </row>
    <row r="153" spans="1:24" s="107" customFormat="1" ht="13.5" customHeight="1" x14ac:dyDescent="0.25">
      <c r="A153" s="105"/>
      <c r="B153" s="126"/>
      <c r="D153" s="126"/>
      <c r="F153" s="126"/>
      <c r="H153" s="126"/>
      <c r="J153" s="126"/>
      <c r="L153" s="126"/>
      <c r="N153" s="126"/>
      <c r="P153" s="127"/>
      <c r="R153" s="127"/>
      <c r="T153" s="127"/>
      <c r="V153" s="127"/>
      <c r="X153" s="127"/>
    </row>
    <row r="154" spans="1:24" s="146" customFormat="1" ht="13.5" customHeight="1" x14ac:dyDescent="0.25">
      <c r="A154" s="146" t="s">
        <v>322</v>
      </c>
      <c r="B154" s="115"/>
      <c r="D154" s="115"/>
      <c r="F154" s="115"/>
      <c r="H154" s="115"/>
      <c r="J154" s="115"/>
      <c r="L154" s="115"/>
      <c r="N154" s="115"/>
      <c r="P154" s="110"/>
      <c r="R154" s="110"/>
      <c r="T154" s="110"/>
      <c r="V154" s="110"/>
      <c r="X154" s="110"/>
    </row>
    <row r="155" spans="1:24" s="107" customFormat="1" ht="13.5" customHeight="1" x14ac:dyDescent="0.25">
      <c r="A155" s="105"/>
      <c r="B155" s="125"/>
      <c r="D155" s="126"/>
      <c r="F155" s="126"/>
      <c r="H155" s="126"/>
      <c r="J155" s="126"/>
      <c r="L155" s="126"/>
      <c r="N155" s="126"/>
      <c r="P155" s="127"/>
      <c r="R155" s="127"/>
      <c r="T155" s="127"/>
      <c r="V155" s="127"/>
      <c r="X155" s="127"/>
    </row>
    <row r="156" spans="1:24" s="26" customFormat="1" ht="21" customHeight="1" x14ac:dyDescent="0.35">
      <c r="A156" s="34" t="s">
        <v>323</v>
      </c>
      <c r="B156" s="57"/>
      <c r="D156" s="64"/>
      <c r="F156" s="56"/>
      <c r="H156" s="56"/>
      <c r="J156" s="56"/>
      <c r="L156" s="56"/>
      <c r="N156" s="56"/>
      <c r="P156" s="42"/>
      <c r="R156" s="42"/>
      <c r="T156" s="42"/>
      <c r="V156" s="42"/>
      <c r="X156" s="42"/>
    </row>
    <row r="157" spans="1:24" s="107" customFormat="1" ht="13.5" customHeight="1" x14ac:dyDescent="0.25">
      <c r="A157" s="105"/>
      <c r="B157" s="125"/>
      <c r="D157" s="126"/>
      <c r="F157" s="126"/>
      <c r="H157" s="126"/>
      <c r="J157" s="126"/>
      <c r="L157" s="126"/>
      <c r="N157" s="126"/>
      <c r="P157" s="127"/>
      <c r="R157" s="127"/>
      <c r="T157" s="127"/>
      <c r="V157" s="127"/>
      <c r="X157" s="127"/>
    </row>
    <row r="158" spans="1:24" s="107" customFormat="1" ht="13.5" customHeight="1" x14ac:dyDescent="0.25">
      <c r="A158" s="105" t="s">
        <v>346</v>
      </c>
      <c r="B158" s="126">
        <v>0.13</v>
      </c>
      <c r="C158" s="107" t="s">
        <v>345</v>
      </c>
      <c r="D158" s="126">
        <v>0.13</v>
      </c>
      <c r="E158" s="107" t="s">
        <v>261</v>
      </c>
      <c r="F158" s="126">
        <v>0.13</v>
      </c>
      <c r="G158" s="105" t="s">
        <v>274</v>
      </c>
      <c r="H158" s="126">
        <v>0.13</v>
      </c>
      <c r="I158" s="107" t="s">
        <v>380</v>
      </c>
      <c r="J158" s="126">
        <v>0.12</v>
      </c>
      <c r="K158" s="107" t="s">
        <v>328</v>
      </c>
      <c r="L158" s="126">
        <v>0.12</v>
      </c>
      <c r="M158" s="105" t="s">
        <v>273</v>
      </c>
      <c r="N158" s="126">
        <v>0.12</v>
      </c>
      <c r="O158" s="107" t="s">
        <v>287</v>
      </c>
      <c r="P158" s="125">
        <v>0.12</v>
      </c>
      <c r="R158" s="127"/>
      <c r="T158" s="127"/>
      <c r="V158" s="127"/>
      <c r="X158" s="127"/>
    </row>
    <row r="159" spans="1:24" s="107" customFormat="1" ht="13.5" customHeight="1" x14ac:dyDescent="0.25">
      <c r="A159" s="105"/>
      <c r="B159" s="126"/>
      <c r="D159" s="126"/>
      <c r="F159" s="126"/>
      <c r="G159" s="105"/>
      <c r="H159" s="126"/>
      <c r="J159" s="126"/>
      <c r="L159" s="126"/>
      <c r="M159" s="105"/>
      <c r="N159" s="126"/>
      <c r="P159" s="125"/>
      <c r="R159" s="127"/>
      <c r="T159" s="127"/>
      <c r="V159" s="127"/>
      <c r="X159" s="127"/>
    </row>
    <row r="160" spans="1:24" s="146" customFormat="1" ht="13.5" customHeight="1" x14ac:dyDescent="0.25">
      <c r="A160" s="146" t="s">
        <v>324</v>
      </c>
      <c r="B160" s="115"/>
      <c r="D160" s="115"/>
      <c r="F160" s="115"/>
      <c r="H160" s="115"/>
      <c r="J160" s="115"/>
      <c r="L160" s="115"/>
      <c r="N160" s="115"/>
      <c r="P160" s="110"/>
      <c r="R160" s="110"/>
      <c r="T160" s="110"/>
      <c r="V160" s="110"/>
      <c r="X160" s="110"/>
    </row>
    <row r="161" spans="1:24" s="107" customFormat="1" ht="13.5" customHeight="1" x14ac:dyDescent="0.25">
      <c r="A161" s="105"/>
      <c r="B161" s="125"/>
      <c r="D161" s="126"/>
      <c r="F161" s="126"/>
      <c r="H161" s="126"/>
      <c r="J161" s="126"/>
      <c r="L161" s="126"/>
      <c r="N161" s="126"/>
      <c r="P161" s="127"/>
      <c r="R161" s="127"/>
      <c r="T161" s="127"/>
      <c r="V161" s="127"/>
      <c r="X161" s="127"/>
    </row>
    <row r="162" spans="1:24" s="26" customFormat="1" ht="21" customHeight="1" x14ac:dyDescent="0.35">
      <c r="A162" s="35" t="s">
        <v>325</v>
      </c>
      <c r="B162" s="56"/>
      <c r="D162" s="56"/>
      <c r="F162" s="56"/>
      <c r="H162" s="56"/>
      <c r="J162" s="56"/>
      <c r="L162" s="56"/>
      <c r="N162" s="56"/>
      <c r="P162" s="42"/>
      <c r="R162" s="42"/>
      <c r="T162" s="42"/>
      <c r="V162" s="42"/>
      <c r="X162" s="42"/>
    </row>
    <row r="163" spans="1:24" s="154" customFormat="1" ht="13.5" customHeight="1" x14ac:dyDescent="0.35">
      <c r="A163" s="84"/>
      <c r="B163" s="153"/>
      <c r="D163" s="153"/>
      <c r="F163" s="153"/>
      <c r="H163" s="153"/>
      <c r="J163" s="153"/>
      <c r="L163" s="153"/>
      <c r="N163" s="153"/>
      <c r="P163" s="155"/>
      <c r="R163" s="155"/>
      <c r="T163" s="155"/>
      <c r="V163" s="155"/>
      <c r="X163" s="155"/>
    </row>
    <row r="164" spans="1:24" s="131" customFormat="1" ht="13.5" customHeight="1" x14ac:dyDescent="0.25">
      <c r="A164" s="131" t="s">
        <v>274</v>
      </c>
      <c r="B164" s="132">
        <v>0.34</v>
      </c>
      <c r="C164" s="131" t="s">
        <v>273</v>
      </c>
      <c r="D164" s="132">
        <v>0.33</v>
      </c>
      <c r="E164" s="131" t="s">
        <v>276</v>
      </c>
      <c r="F164" s="132">
        <v>0.33</v>
      </c>
      <c r="H164" s="132"/>
      <c r="J164" s="132"/>
      <c r="L164" s="132"/>
      <c r="N164" s="132"/>
      <c r="P164" s="133"/>
      <c r="R164" s="133"/>
      <c r="T164" s="133"/>
      <c r="V164" s="133"/>
      <c r="X164" s="133"/>
    </row>
    <row r="165" spans="1:24" s="131" customFormat="1" ht="13.5" customHeight="1" x14ac:dyDescent="0.25">
      <c r="B165" s="132"/>
      <c r="D165" s="132"/>
      <c r="F165" s="132"/>
      <c r="H165" s="132"/>
      <c r="J165" s="132"/>
      <c r="L165" s="132"/>
      <c r="N165" s="132"/>
      <c r="P165" s="133"/>
      <c r="R165" s="133"/>
      <c r="T165" s="133"/>
      <c r="V165" s="133"/>
      <c r="X165" s="133"/>
    </row>
    <row r="166" spans="1:24" s="131" customFormat="1" ht="13.5" customHeight="1" x14ac:dyDescent="0.25">
      <c r="A166" s="146" t="s">
        <v>326</v>
      </c>
      <c r="B166" s="132"/>
      <c r="D166" s="132"/>
      <c r="F166" s="132"/>
      <c r="H166" s="132"/>
      <c r="J166" s="132"/>
      <c r="L166" s="132"/>
      <c r="N166" s="132"/>
      <c r="P166" s="133"/>
      <c r="R166" s="133"/>
      <c r="T166" s="133"/>
      <c r="V166" s="133"/>
      <c r="X166" s="133"/>
    </row>
    <row r="167" spans="1:24" s="131" customFormat="1" ht="13.5" customHeight="1" x14ac:dyDescent="0.25">
      <c r="A167" s="156"/>
      <c r="B167" s="132"/>
      <c r="D167" s="132"/>
      <c r="F167" s="132"/>
      <c r="H167" s="132"/>
      <c r="J167" s="132"/>
      <c r="L167" s="132"/>
      <c r="N167" s="132"/>
      <c r="P167" s="133"/>
      <c r="R167" s="133"/>
      <c r="T167" s="133"/>
      <c r="V167" s="133"/>
      <c r="X167" s="133"/>
    </row>
    <row r="168" spans="1:24" s="26" customFormat="1" ht="21" customHeight="1" x14ac:dyDescent="0.35">
      <c r="A168" s="35" t="s">
        <v>327</v>
      </c>
      <c r="B168" s="56"/>
      <c r="D168" s="56"/>
      <c r="F168" s="56"/>
      <c r="H168" s="56"/>
      <c r="J168" s="56"/>
      <c r="L168" s="56"/>
      <c r="N168" s="56"/>
      <c r="P168" s="42"/>
      <c r="R168" s="42"/>
      <c r="T168" s="42"/>
      <c r="V168" s="42"/>
      <c r="X168" s="42"/>
    </row>
    <row r="169" spans="1:24" s="131" customFormat="1" ht="13.5" customHeight="1" x14ac:dyDescent="0.3">
      <c r="A169" s="157"/>
      <c r="B169" s="132"/>
      <c r="D169" s="132"/>
      <c r="F169" s="132"/>
      <c r="H169" s="132"/>
      <c r="J169" s="132"/>
      <c r="L169" s="132"/>
      <c r="N169" s="132"/>
      <c r="P169" s="133"/>
      <c r="R169" s="133"/>
      <c r="T169" s="133"/>
      <c r="V169" s="133"/>
      <c r="X169" s="133"/>
    </row>
    <row r="170" spans="1:24" s="134" customFormat="1" ht="13.5" customHeight="1" x14ac:dyDescent="0.25">
      <c r="A170" s="141" t="s">
        <v>328</v>
      </c>
      <c r="B170" s="158">
        <v>1</v>
      </c>
      <c r="C170" s="131"/>
      <c r="D170" s="159"/>
      <c r="F170" s="159"/>
      <c r="H170" s="159"/>
      <c r="J170" s="159"/>
      <c r="L170" s="159"/>
      <c r="N170" s="159"/>
      <c r="P170" s="160"/>
      <c r="R170" s="160"/>
      <c r="T170" s="160"/>
      <c r="V170" s="160"/>
      <c r="X170" s="160"/>
    </row>
    <row r="171" spans="1:24" s="134" customFormat="1" ht="13.5" customHeight="1" x14ac:dyDescent="0.25">
      <c r="A171" s="141"/>
      <c r="B171" s="158"/>
      <c r="C171" s="131"/>
      <c r="D171" s="159"/>
      <c r="F171" s="159"/>
      <c r="H171" s="159"/>
      <c r="J171" s="159"/>
      <c r="L171" s="159"/>
      <c r="N171" s="159"/>
      <c r="P171" s="160"/>
      <c r="R171" s="160"/>
      <c r="T171" s="160"/>
      <c r="V171" s="160"/>
      <c r="X171" s="160"/>
    </row>
    <row r="172" spans="1:24" s="131" customFormat="1" ht="13.5" customHeight="1" x14ac:dyDescent="0.25">
      <c r="A172" s="146" t="s">
        <v>326</v>
      </c>
      <c r="B172" s="132"/>
      <c r="D172" s="132"/>
      <c r="F172" s="132"/>
      <c r="H172" s="132"/>
      <c r="J172" s="132"/>
      <c r="L172" s="132"/>
      <c r="N172" s="132"/>
      <c r="P172" s="133"/>
      <c r="R172" s="133"/>
      <c r="T172" s="133"/>
      <c r="V172" s="133"/>
      <c r="X172" s="133"/>
    </row>
    <row r="173" spans="1:24" s="131" customFormat="1" ht="13.5" customHeight="1" x14ac:dyDescent="0.25">
      <c r="A173" s="156"/>
      <c r="B173" s="132"/>
      <c r="D173" s="132"/>
      <c r="F173" s="132"/>
      <c r="H173" s="132"/>
      <c r="J173" s="132"/>
      <c r="L173" s="132"/>
      <c r="N173" s="132"/>
      <c r="P173" s="133"/>
      <c r="R173" s="133"/>
      <c r="T173" s="133"/>
      <c r="V173" s="133"/>
      <c r="X173" s="133"/>
    </row>
    <row r="174" spans="1:24" s="26" customFormat="1" ht="21" customHeight="1" x14ac:dyDescent="0.35">
      <c r="A174" s="35" t="s">
        <v>329</v>
      </c>
      <c r="B174" s="56"/>
      <c r="D174" s="56"/>
      <c r="F174" s="56"/>
      <c r="H174" s="56"/>
      <c r="J174" s="56"/>
      <c r="L174" s="56"/>
      <c r="N174" s="56"/>
      <c r="P174" s="42"/>
      <c r="R174" s="42"/>
      <c r="T174" s="42"/>
      <c r="V174" s="42"/>
      <c r="X174" s="42"/>
    </row>
    <row r="175" spans="1:24" s="131" customFormat="1" ht="13.5" customHeight="1" x14ac:dyDescent="0.3">
      <c r="A175" s="157"/>
      <c r="B175" s="132"/>
      <c r="D175" s="132"/>
      <c r="F175" s="132"/>
      <c r="H175" s="132"/>
      <c r="J175" s="132"/>
      <c r="L175" s="132"/>
      <c r="N175" s="132"/>
      <c r="P175" s="133"/>
      <c r="R175" s="133"/>
      <c r="T175" s="133"/>
      <c r="V175" s="133"/>
      <c r="X175" s="133"/>
    </row>
    <row r="176" spans="1:24" s="131" customFormat="1" ht="13.5" customHeight="1" x14ac:dyDescent="0.25">
      <c r="A176" s="131" t="s">
        <v>344</v>
      </c>
      <c r="B176" s="132">
        <v>1</v>
      </c>
      <c r="D176" s="132"/>
      <c r="F176" s="132"/>
      <c r="H176" s="132"/>
      <c r="J176" s="132"/>
      <c r="L176" s="132"/>
      <c r="N176" s="132"/>
      <c r="P176" s="133"/>
      <c r="R176" s="133"/>
      <c r="T176" s="133"/>
      <c r="V176" s="133"/>
      <c r="X176" s="133"/>
    </row>
    <row r="177" spans="1:28" s="131" customFormat="1" ht="13.5" customHeight="1" x14ac:dyDescent="0.25">
      <c r="A177" s="146" t="s">
        <v>326</v>
      </c>
      <c r="B177" s="145"/>
      <c r="C177" s="143"/>
      <c r="D177" s="145"/>
      <c r="E177" s="143"/>
      <c r="F177" s="145"/>
      <c r="G177" s="143"/>
      <c r="H177" s="145"/>
      <c r="I177" s="143"/>
      <c r="J177" s="145"/>
      <c r="K177" s="143"/>
      <c r="L177" s="145"/>
      <c r="M177" s="143"/>
      <c r="N177" s="145"/>
      <c r="O177" s="143"/>
      <c r="P177" s="151"/>
      <c r="Q177" s="143"/>
      <c r="R177" s="151"/>
      <c r="S177" s="143"/>
      <c r="T177" s="151"/>
      <c r="U177" s="143"/>
      <c r="V177" s="151"/>
      <c r="W177" s="143"/>
      <c r="X177" s="151"/>
      <c r="Y177" s="143"/>
      <c r="Z177" s="143"/>
      <c r="AA177" s="143"/>
      <c r="AB177" s="143"/>
    </row>
    <row r="178" spans="1:28" s="107" customFormat="1" ht="13.5" customHeight="1" x14ac:dyDescent="0.25">
      <c r="A178" s="105"/>
      <c r="B178" s="125"/>
      <c r="D178" s="126"/>
      <c r="F178" s="126"/>
      <c r="H178" s="126"/>
      <c r="J178" s="126"/>
      <c r="L178" s="126"/>
      <c r="N178" s="126"/>
      <c r="P178" s="127"/>
      <c r="R178" s="127"/>
      <c r="T178" s="127"/>
      <c r="V178" s="127"/>
      <c r="X178" s="127"/>
    </row>
    <row r="179" spans="1:28" s="26" customFormat="1" ht="21" customHeight="1" x14ac:dyDescent="0.35">
      <c r="A179" s="35" t="s">
        <v>330</v>
      </c>
      <c r="B179" s="56"/>
      <c r="D179" s="56"/>
      <c r="F179" s="56"/>
      <c r="H179" s="56"/>
      <c r="J179" s="56"/>
      <c r="L179" s="56"/>
      <c r="N179" s="56"/>
      <c r="P179" s="42"/>
      <c r="R179" s="42"/>
      <c r="T179" s="42"/>
      <c r="V179" s="42"/>
      <c r="X179" s="42"/>
    </row>
    <row r="180" spans="1:28" s="154" customFormat="1" ht="13.5" customHeight="1" x14ac:dyDescent="0.35">
      <c r="A180" s="84"/>
      <c r="B180" s="153"/>
      <c r="D180" s="153"/>
      <c r="F180" s="153"/>
      <c r="H180" s="153"/>
      <c r="J180" s="153"/>
      <c r="L180" s="153"/>
      <c r="N180" s="153"/>
      <c r="P180" s="155"/>
      <c r="R180" s="155"/>
      <c r="T180" s="155"/>
      <c r="V180" s="155"/>
      <c r="X180" s="155"/>
    </row>
    <row r="181" spans="1:28" s="107" customFormat="1" ht="13.5" customHeight="1" x14ac:dyDescent="0.25">
      <c r="A181" s="131" t="s">
        <v>262</v>
      </c>
      <c r="B181" s="132">
        <v>0.11</v>
      </c>
      <c r="C181" s="131" t="s">
        <v>272</v>
      </c>
      <c r="D181" s="132">
        <v>7.0000000000000007E-2</v>
      </c>
      <c r="E181" s="131" t="s">
        <v>342</v>
      </c>
      <c r="F181" s="132">
        <v>0.18</v>
      </c>
      <c r="G181" s="131" t="s">
        <v>249</v>
      </c>
      <c r="H181" s="132">
        <v>0.09</v>
      </c>
      <c r="I181" s="131" t="s">
        <v>247</v>
      </c>
      <c r="J181" s="132">
        <v>0.06</v>
      </c>
      <c r="K181" s="131" t="s">
        <v>308</v>
      </c>
      <c r="L181" s="132">
        <v>0.05</v>
      </c>
      <c r="M181" s="131" t="s">
        <v>275</v>
      </c>
      <c r="N181" s="132">
        <v>7.0000000000000007E-2</v>
      </c>
      <c r="O181" s="131" t="s">
        <v>288</v>
      </c>
      <c r="P181" s="132">
        <v>7.0000000000000007E-2</v>
      </c>
      <c r="Q181" s="131" t="s">
        <v>267</v>
      </c>
      <c r="R181" s="132">
        <v>0.08</v>
      </c>
      <c r="S181" s="131" t="s">
        <v>241</v>
      </c>
      <c r="T181" s="132">
        <v>0.22</v>
      </c>
      <c r="V181" s="127"/>
      <c r="X181" s="127"/>
    </row>
    <row r="182" spans="1:28" s="107" customFormat="1" ht="13.5" customHeight="1" x14ac:dyDescent="0.25">
      <c r="A182" s="131"/>
      <c r="B182" s="132"/>
      <c r="C182" s="131"/>
      <c r="D182" s="132"/>
      <c r="E182" s="131"/>
      <c r="F182" s="132"/>
      <c r="G182" s="131"/>
      <c r="H182" s="132"/>
      <c r="I182" s="131"/>
      <c r="J182" s="132"/>
      <c r="K182" s="131"/>
      <c r="L182" s="132"/>
      <c r="M182" s="131"/>
      <c r="N182" s="132"/>
      <c r="O182" s="131"/>
      <c r="P182" s="133"/>
      <c r="Q182" s="131"/>
      <c r="R182" s="133"/>
      <c r="S182" s="131"/>
      <c r="T182" s="133"/>
      <c r="V182" s="127"/>
      <c r="X182" s="127"/>
    </row>
    <row r="183" spans="1:28" s="107" customFormat="1" ht="13.5" customHeight="1" x14ac:dyDescent="0.25">
      <c r="A183" s="146" t="s">
        <v>331</v>
      </c>
      <c r="B183" s="132"/>
      <c r="C183" s="131"/>
      <c r="D183" s="132"/>
      <c r="E183" s="131"/>
      <c r="F183" s="132"/>
      <c r="G183" s="131"/>
      <c r="H183" s="132"/>
      <c r="I183" s="131"/>
      <c r="J183" s="132"/>
      <c r="K183" s="131"/>
      <c r="L183" s="132"/>
      <c r="M183" s="131"/>
      <c r="N183" s="132"/>
      <c r="O183" s="131"/>
      <c r="P183" s="133"/>
      <c r="Q183" s="131"/>
      <c r="R183" s="133"/>
      <c r="S183" s="131"/>
      <c r="T183" s="133"/>
      <c r="V183" s="127"/>
      <c r="X183" s="127"/>
    </row>
    <row r="184" spans="1:28" s="107" customFormat="1" ht="12.5" x14ac:dyDescent="0.25">
      <c r="A184" s="105"/>
      <c r="B184" s="161"/>
      <c r="F184" s="162"/>
      <c r="H184" s="162"/>
      <c r="L184" s="162"/>
      <c r="N184" s="162"/>
    </row>
    <row r="185" spans="1:28" s="101" customFormat="1" x14ac:dyDescent="0.35">
      <c r="A185" s="111"/>
      <c r="B185" s="163"/>
      <c r="F185" s="164"/>
      <c r="H185" s="164"/>
      <c r="L185" s="164"/>
      <c r="N185" s="164"/>
    </row>
    <row r="186" spans="1:28" s="101" customFormat="1" x14ac:dyDescent="0.35">
      <c r="A186" s="111"/>
      <c r="B186" s="163"/>
    </row>
    <row r="187" spans="1:28" s="101" customFormat="1" x14ac:dyDescent="0.35">
      <c r="A187" s="111"/>
      <c r="B187" s="163"/>
    </row>
    <row r="188" spans="1:28" s="101" customFormat="1" x14ac:dyDescent="0.35">
      <c r="A188" s="111"/>
      <c r="B188" s="163"/>
    </row>
    <row r="189" spans="1:28" s="101" customFormat="1" x14ac:dyDescent="0.35">
      <c r="A189" s="111"/>
      <c r="B189" s="163"/>
    </row>
    <row r="190" spans="1:28" s="101" customFormat="1" x14ac:dyDescent="0.35">
      <c r="A190" s="111"/>
      <c r="B190" s="111"/>
    </row>
    <row r="191" spans="1:28" s="101" customFormat="1" x14ac:dyDescent="0.35">
      <c r="A191" s="111"/>
      <c r="B191" s="111"/>
    </row>
    <row r="192" spans="1:28" s="101" customFormat="1" x14ac:dyDescent="0.35">
      <c r="A192" s="111"/>
      <c r="B192" s="111"/>
    </row>
    <row r="193" spans="1:2" s="101" customFormat="1" x14ac:dyDescent="0.35">
      <c r="A193" s="111"/>
      <c r="B193" s="111"/>
    </row>
    <row r="194" spans="1:2" s="101" customFormat="1" x14ac:dyDescent="0.35">
      <c r="A194" s="111"/>
      <c r="B194" s="111"/>
    </row>
    <row r="195" spans="1:2" s="101" customFormat="1" x14ac:dyDescent="0.35">
      <c r="A195" s="111"/>
      <c r="B195" s="111"/>
    </row>
    <row r="196" spans="1:2" s="101" customFormat="1" x14ac:dyDescent="0.35">
      <c r="A196" s="111"/>
      <c r="B196" s="111"/>
    </row>
    <row r="197" spans="1:2" s="101" customFormat="1" x14ac:dyDescent="0.35">
      <c r="A197" s="111"/>
      <c r="B197" s="111"/>
    </row>
    <row r="198" spans="1:2" s="101" customFormat="1" x14ac:dyDescent="0.35">
      <c r="A198" s="111"/>
      <c r="B198" s="111"/>
    </row>
    <row r="199" spans="1:2" s="101" customFormat="1" x14ac:dyDescent="0.35">
      <c r="A199" s="111"/>
      <c r="B199" s="111"/>
    </row>
    <row r="200" spans="1:2" s="101" customFormat="1" x14ac:dyDescent="0.35">
      <c r="A200" s="111"/>
      <c r="B200" s="111"/>
    </row>
    <row r="201" spans="1:2" s="101" customFormat="1" x14ac:dyDescent="0.35">
      <c r="A201" s="111"/>
      <c r="B201" s="111"/>
    </row>
    <row r="202" spans="1:2" s="101" customFormat="1" x14ac:dyDescent="0.35">
      <c r="A202" s="111"/>
      <c r="B202" s="111"/>
    </row>
    <row r="203" spans="1:2" s="101" customFormat="1" x14ac:dyDescent="0.35">
      <c r="A203" s="111"/>
      <c r="B203" s="111"/>
    </row>
    <row r="204" spans="1:2" s="101" customFormat="1" x14ac:dyDescent="0.35">
      <c r="A204" s="111"/>
      <c r="B204" s="111"/>
    </row>
    <row r="205" spans="1:2" s="101" customFormat="1" x14ac:dyDescent="0.35">
      <c r="A205" s="111"/>
      <c r="B205" s="1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DD42-AF9D-4123-8D7B-04782D56218B}">
  <sheetPr codeName="Sheet5"/>
  <dimension ref="A2:VSK108"/>
  <sheetViews>
    <sheetView topLeftCell="C3" zoomScale="80" zoomScaleNormal="80" workbookViewId="0">
      <selection activeCell="V18" sqref="V18"/>
    </sheetView>
  </sheetViews>
  <sheetFormatPr defaultColWidth="0" defaultRowHeight="14.5" x14ac:dyDescent="0.35"/>
  <cols>
    <col min="1" max="3" width="9.1796875" style="71" customWidth="1"/>
    <col min="4" max="18" width="17.7265625" style="71" customWidth="1"/>
    <col min="19" max="21" width="16.26953125" style="71" bestFit="1" customWidth="1"/>
    <col min="22" max="26" width="9.1796875" style="71" customWidth="1"/>
    <col min="27" max="259" width="9.1796875" style="71" hidden="1"/>
    <col min="260" max="264" width="15" style="71" hidden="1"/>
    <col min="265" max="265" width="18.1796875" style="71" hidden="1"/>
    <col min="266" max="266" width="19" style="71" hidden="1"/>
    <col min="267" max="267" width="17.26953125" style="71" hidden="1"/>
    <col min="268" max="268" width="15.453125" style="71" hidden="1"/>
    <col min="269" max="269" width="15.26953125" style="71" hidden="1"/>
    <col min="270" max="270" width="16.26953125" style="71" hidden="1"/>
    <col min="271" max="271" width="15.1796875" style="71" hidden="1"/>
    <col min="272" max="272" width="14.7265625" style="71" hidden="1"/>
    <col min="273" max="273" width="15.81640625" style="71" hidden="1"/>
    <col min="274" max="515" width="9.1796875" style="71" hidden="1"/>
    <col min="516" max="520" width="15" style="71" hidden="1"/>
    <col min="521" max="521" width="18.1796875" style="71" hidden="1"/>
    <col min="522" max="522" width="19" style="71" hidden="1"/>
    <col min="523" max="523" width="17.26953125" style="71" hidden="1"/>
    <col min="524" max="524" width="15.453125" style="71" hidden="1"/>
    <col min="525" max="525" width="15.26953125" style="71" hidden="1"/>
    <col min="526" max="526" width="16.26953125" style="71" hidden="1"/>
    <col min="527" max="527" width="15.1796875" style="71" hidden="1"/>
    <col min="528" max="528" width="14.7265625" style="71" hidden="1"/>
    <col min="529" max="529" width="15.81640625" style="71" hidden="1"/>
    <col min="530" max="771" width="9.1796875" style="71" hidden="1"/>
    <col min="772" max="776" width="15" style="71" hidden="1"/>
    <col min="777" max="777" width="18.1796875" style="71" hidden="1"/>
    <col min="778" max="778" width="19" style="71" hidden="1"/>
    <col min="779" max="779" width="17.26953125" style="71" hidden="1"/>
    <col min="780" max="780" width="15.453125" style="71" hidden="1"/>
    <col min="781" max="781" width="15.26953125" style="71" hidden="1"/>
    <col min="782" max="782" width="16.26953125" style="71" hidden="1"/>
    <col min="783" max="783" width="15.1796875" style="71" hidden="1"/>
    <col min="784" max="784" width="14.7265625" style="71" hidden="1"/>
    <col min="785" max="785" width="15.81640625" style="71" hidden="1"/>
    <col min="786" max="1027" width="9.1796875" style="71" hidden="1"/>
    <col min="1028" max="1032" width="15" style="71" hidden="1"/>
    <col min="1033" max="1033" width="18.1796875" style="71" hidden="1"/>
    <col min="1034" max="1034" width="19" style="71" hidden="1"/>
    <col min="1035" max="1035" width="17.26953125" style="71" hidden="1"/>
    <col min="1036" max="1036" width="15.453125" style="71" hidden="1"/>
    <col min="1037" max="1037" width="15.26953125" style="71" hidden="1"/>
    <col min="1038" max="1038" width="16.26953125" style="71" hidden="1"/>
    <col min="1039" max="1039" width="15.1796875" style="71" hidden="1"/>
    <col min="1040" max="1040" width="14.7265625" style="71" hidden="1"/>
    <col min="1041" max="1041" width="15.81640625" style="71" hidden="1"/>
    <col min="1042" max="1283" width="9.1796875" style="71" hidden="1"/>
    <col min="1284" max="1288" width="15" style="71" hidden="1"/>
    <col min="1289" max="1289" width="18.1796875" style="71" hidden="1"/>
    <col min="1290" max="1290" width="19" style="71" hidden="1"/>
    <col min="1291" max="1291" width="17.26953125" style="71" hidden="1"/>
    <col min="1292" max="1292" width="15.453125" style="71" hidden="1"/>
    <col min="1293" max="1293" width="15.26953125" style="71" hidden="1"/>
    <col min="1294" max="1294" width="16.26953125" style="71" hidden="1"/>
    <col min="1295" max="1295" width="15.1796875" style="71" hidden="1"/>
    <col min="1296" max="1296" width="14.7265625" style="71" hidden="1"/>
    <col min="1297" max="1297" width="15.81640625" style="71" hidden="1"/>
    <col min="1298" max="1539" width="9.1796875" style="71" hidden="1"/>
    <col min="1540" max="1544" width="15" style="71" hidden="1"/>
    <col min="1545" max="1545" width="18.1796875" style="71" hidden="1"/>
    <col min="1546" max="1546" width="19" style="71" hidden="1"/>
    <col min="1547" max="1547" width="17.26953125" style="71" hidden="1"/>
    <col min="1548" max="1548" width="15.453125" style="71" hidden="1"/>
    <col min="1549" max="1549" width="15.26953125" style="71" hidden="1"/>
    <col min="1550" max="1550" width="16.26953125" style="71" hidden="1"/>
    <col min="1551" max="1551" width="15.1796875" style="71" hidden="1"/>
    <col min="1552" max="1552" width="14.7265625" style="71" hidden="1"/>
    <col min="1553" max="1553" width="15.81640625" style="71" hidden="1"/>
    <col min="1554" max="1795" width="9.1796875" style="71" hidden="1"/>
    <col min="1796" max="1800" width="15" style="71" hidden="1"/>
    <col min="1801" max="1801" width="18.1796875" style="71" hidden="1"/>
    <col min="1802" max="1802" width="19" style="71" hidden="1"/>
    <col min="1803" max="1803" width="17.26953125" style="71" hidden="1"/>
    <col min="1804" max="1804" width="15.453125" style="71" hidden="1"/>
    <col min="1805" max="1805" width="15.26953125" style="71" hidden="1"/>
    <col min="1806" max="1806" width="16.26953125" style="71" hidden="1"/>
    <col min="1807" max="1807" width="15.1796875" style="71" hidden="1"/>
    <col min="1808" max="1808" width="14.7265625" style="71" hidden="1"/>
    <col min="1809" max="1809" width="15.81640625" style="71" hidden="1"/>
    <col min="1810" max="2051" width="9.1796875" style="71" hidden="1"/>
    <col min="2052" max="2056" width="15" style="71" hidden="1"/>
    <col min="2057" max="2057" width="18.1796875" style="71" hidden="1"/>
    <col min="2058" max="2058" width="19" style="71" hidden="1"/>
    <col min="2059" max="2059" width="17.26953125" style="71" hidden="1"/>
    <col min="2060" max="2060" width="15.453125" style="71" hidden="1"/>
    <col min="2061" max="2061" width="15.26953125" style="71" hidden="1"/>
    <col min="2062" max="2062" width="16.26953125" style="71" hidden="1"/>
    <col min="2063" max="2063" width="15.1796875" style="71" hidden="1"/>
    <col min="2064" max="2064" width="14.7265625" style="71" hidden="1"/>
    <col min="2065" max="2065" width="15.81640625" style="71" hidden="1"/>
    <col min="2066" max="2307" width="9.1796875" style="71" hidden="1"/>
    <col min="2308" max="2312" width="15" style="71" hidden="1"/>
    <col min="2313" max="2313" width="18.1796875" style="71" hidden="1"/>
    <col min="2314" max="2314" width="19" style="71" hidden="1"/>
    <col min="2315" max="2315" width="17.26953125" style="71" hidden="1"/>
    <col min="2316" max="2316" width="15.453125" style="71" hidden="1"/>
    <col min="2317" max="2317" width="15.26953125" style="71" hidden="1"/>
    <col min="2318" max="2318" width="16.26953125" style="71" hidden="1"/>
    <col min="2319" max="2319" width="15.1796875" style="71" hidden="1"/>
    <col min="2320" max="2320" width="14.7265625" style="71" hidden="1"/>
    <col min="2321" max="2321" width="15.81640625" style="71" hidden="1"/>
    <col min="2322" max="2563" width="9.1796875" style="71" hidden="1"/>
    <col min="2564" max="2568" width="15" style="71" hidden="1"/>
    <col min="2569" max="2569" width="18.1796875" style="71" hidden="1"/>
    <col min="2570" max="2570" width="19" style="71" hidden="1"/>
    <col min="2571" max="2571" width="17.26953125" style="71" hidden="1"/>
    <col min="2572" max="2572" width="15.453125" style="71" hidden="1"/>
    <col min="2573" max="2573" width="15.26953125" style="71" hidden="1"/>
    <col min="2574" max="2574" width="16.26953125" style="71" hidden="1"/>
    <col min="2575" max="2575" width="15.1796875" style="71" hidden="1"/>
    <col min="2576" max="2576" width="14.7265625" style="71" hidden="1"/>
    <col min="2577" max="2577" width="15.81640625" style="71" hidden="1"/>
    <col min="2578" max="2819" width="9.1796875" style="71" hidden="1"/>
    <col min="2820" max="2824" width="15" style="71" hidden="1"/>
    <col min="2825" max="2825" width="18.1796875" style="71" hidden="1"/>
    <col min="2826" max="2826" width="19" style="71" hidden="1"/>
    <col min="2827" max="2827" width="17.26953125" style="71" hidden="1"/>
    <col min="2828" max="2828" width="15.453125" style="71" hidden="1"/>
    <col min="2829" max="2829" width="15.26953125" style="71" hidden="1"/>
    <col min="2830" max="2830" width="16.26953125" style="71" hidden="1"/>
    <col min="2831" max="2831" width="15.1796875" style="71" hidden="1"/>
    <col min="2832" max="2832" width="14.7265625" style="71" hidden="1"/>
    <col min="2833" max="2833" width="15.81640625" style="71" hidden="1"/>
    <col min="2834" max="3075" width="9.1796875" style="71" hidden="1"/>
    <col min="3076" max="3080" width="15" style="71" hidden="1"/>
    <col min="3081" max="3081" width="18.1796875" style="71" hidden="1"/>
    <col min="3082" max="3082" width="19" style="71" hidden="1"/>
    <col min="3083" max="3083" width="17.26953125" style="71" hidden="1"/>
    <col min="3084" max="3084" width="15.453125" style="71" hidden="1"/>
    <col min="3085" max="3085" width="15.26953125" style="71" hidden="1"/>
    <col min="3086" max="3086" width="16.26953125" style="71" hidden="1"/>
    <col min="3087" max="3087" width="15.1796875" style="71" hidden="1"/>
    <col min="3088" max="3088" width="14.7265625" style="71" hidden="1"/>
    <col min="3089" max="3089" width="15.81640625" style="71" hidden="1"/>
    <col min="3090" max="3331" width="9.1796875" style="71" hidden="1"/>
    <col min="3332" max="3336" width="15" style="71" hidden="1"/>
    <col min="3337" max="3337" width="18.1796875" style="71" hidden="1"/>
    <col min="3338" max="3338" width="19" style="71" hidden="1"/>
    <col min="3339" max="3339" width="17.26953125" style="71" hidden="1"/>
    <col min="3340" max="3340" width="15.453125" style="71" hidden="1"/>
    <col min="3341" max="3341" width="15.26953125" style="71" hidden="1"/>
    <col min="3342" max="3342" width="16.26953125" style="71" hidden="1"/>
    <col min="3343" max="3343" width="15.1796875" style="71" hidden="1"/>
    <col min="3344" max="3344" width="14.7265625" style="71" hidden="1"/>
    <col min="3345" max="3345" width="15.81640625" style="71" hidden="1"/>
    <col min="3346" max="3587" width="9.1796875" style="71" hidden="1"/>
    <col min="3588" max="3592" width="15" style="71" hidden="1"/>
    <col min="3593" max="3593" width="18.1796875" style="71" hidden="1"/>
    <col min="3594" max="3594" width="19" style="71" hidden="1"/>
    <col min="3595" max="3595" width="17.26953125" style="71" hidden="1"/>
    <col min="3596" max="3596" width="15.453125" style="71" hidden="1"/>
    <col min="3597" max="3597" width="15.26953125" style="71" hidden="1"/>
    <col min="3598" max="3598" width="16.26953125" style="71" hidden="1"/>
    <col min="3599" max="3599" width="15.1796875" style="71" hidden="1"/>
    <col min="3600" max="3600" width="14.7265625" style="71" hidden="1"/>
    <col min="3601" max="3601" width="15.81640625" style="71" hidden="1"/>
    <col min="3602" max="3843" width="9.1796875" style="71" hidden="1"/>
    <col min="3844" max="3848" width="15" style="71" hidden="1"/>
    <col min="3849" max="3849" width="18.1796875" style="71" hidden="1"/>
    <col min="3850" max="3850" width="19" style="71" hidden="1"/>
    <col min="3851" max="3851" width="17.26953125" style="71" hidden="1"/>
    <col min="3852" max="3852" width="15.453125" style="71" hidden="1"/>
    <col min="3853" max="3853" width="15.26953125" style="71" hidden="1"/>
    <col min="3854" max="3854" width="16.26953125" style="71" hidden="1"/>
    <col min="3855" max="3855" width="15.1796875" style="71" hidden="1"/>
    <col min="3856" max="3856" width="14.7265625" style="71" hidden="1"/>
    <col min="3857" max="3857" width="15.81640625" style="71" hidden="1"/>
    <col min="3858" max="4099" width="9.1796875" style="71" hidden="1"/>
    <col min="4100" max="4104" width="15" style="71" hidden="1"/>
    <col min="4105" max="4105" width="18.1796875" style="71" hidden="1"/>
    <col min="4106" max="4106" width="19" style="71" hidden="1"/>
    <col min="4107" max="4107" width="17.26953125" style="71" hidden="1"/>
    <col min="4108" max="4108" width="15.453125" style="71" hidden="1"/>
    <col min="4109" max="4109" width="15.26953125" style="71" hidden="1"/>
    <col min="4110" max="4110" width="16.26953125" style="71" hidden="1"/>
    <col min="4111" max="4111" width="15.1796875" style="71" hidden="1"/>
    <col min="4112" max="4112" width="14.7265625" style="71" hidden="1"/>
    <col min="4113" max="4113" width="15.81640625" style="71" hidden="1"/>
    <col min="4114" max="4355" width="9.1796875" style="71" hidden="1"/>
    <col min="4356" max="4360" width="15" style="71" hidden="1"/>
    <col min="4361" max="4361" width="18.1796875" style="71" hidden="1"/>
    <col min="4362" max="4362" width="19" style="71" hidden="1"/>
    <col min="4363" max="4363" width="17.26953125" style="71" hidden="1"/>
    <col min="4364" max="4364" width="15.453125" style="71" hidden="1"/>
    <col min="4365" max="4365" width="15.26953125" style="71" hidden="1"/>
    <col min="4366" max="4366" width="16.26953125" style="71" hidden="1"/>
    <col min="4367" max="4367" width="15.1796875" style="71" hidden="1"/>
    <col min="4368" max="4368" width="14.7265625" style="71" hidden="1"/>
    <col min="4369" max="4369" width="15.81640625" style="71" hidden="1"/>
    <col min="4370" max="4611" width="9.1796875" style="71" hidden="1"/>
    <col min="4612" max="4616" width="15" style="71" hidden="1"/>
    <col min="4617" max="4617" width="18.1796875" style="71" hidden="1"/>
    <col min="4618" max="4618" width="19" style="71" hidden="1"/>
    <col min="4619" max="4619" width="17.26953125" style="71" hidden="1"/>
    <col min="4620" max="4620" width="15.453125" style="71" hidden="1"/>
    <col min="4621" max="4621" width="15.26953125" style="71" hidden="1"/>
    <col min="4622" max="4622" width="16.26953125" style="71" hidden="1"/>
    <col min="4623" max="4623" width="15.1796875" style="71" hidden="1"/>
    <col min="4624" max="4624" width="14.7265625" style="71" hidden="1"/>
    <col min="4625" max="4625" width="15.81640625" style="71" hidden="1"/>
    <col min="4626" max="4867" width="9.1796875" style="71" hidden="1"/>
    <col min="4868" max="4872" width="15" style="71" hidden="1"/>
    <col min="4873" max="4873" width="18.1796875" style="71" hidden="1"/>
    <col min="4874" max="4874" width="19" style="71" hidden="1"/>
    <col min="4875" max="4875" width="17.26953125" style="71" hidden="1"/>
    <col min="4876" max="4876" width="15.453125" style="71" hidden="1"/>
    <col min="4877" max="4877" width="15.26953125" style="71" hidden="1"/>
    <col min="4878" max="4878" width="16.26953125" style="71" hidden="1"/>
    <col min="4879" max="4879" width="15.1796875" style="71" hidden="1"/>
    <col min="4880" max="4880" width="14.7265625" style="71" hidden="1"/>
    <col min="4881" max="4881" width="15.81640625" style="71" hidden="1"/>
    <col min="4882" max="5123" width="9.1796875" style="71" hidden="1"/>
    <col min="5124" max="5128" width="15" style="71" hidden="1"/>
    <col min="5129" max="5129" width="18.1796875" style="71" hidden="1"/>
    <col min="5130" max="5130" width="19" style="71" hidden="1"/>
    <col min="5131" max="5131" width="17.26953125" style="71" hidden="1"/>
    <col min="5132" max="5132" width="15.453125" style="71" hidden="1"/>
    <col min="5133" max="5133" width="15.26953125" style="71" hidden="1"/>
    <col min="5134" max="5134" width="16.26953125" style="71" hidden="1"/>
    <col min="5135" max="5135" width="15.1796875" style="71" hidden="1"/>
    <col min="5136" max="5136" width="14.7265625" style="71" hidden="1"/>
    <col min="5137" max="5137" width="15.81640625" style="71" hidden="1"/>
    <col min="5138" max="5379" width="9.1796875" style="71" hidden="1"/>
    <col min="5380" max="5384" width="15" style="71" hidden="1"/>
    <col min="5385" max="5385" width="18.1796875" style="71" hidden="1"/>
    <col min="5386" max="5386" width="19" style="71" hidden="1"/>
    <col min="5387" max="5387" width="17.26953125" style="71" hidden="1"/>
    <col min="5388" max="5388" width="15.453125" style="71" hidden="1"/>
    <col min="5389" max="5389" width="15.26953125" style="71" hidden="1"/>
    <col min="5390" max="5390" width="16.26953125" style="71" hidden="1"/>
    <col min="5391" max="5391" width="15.1796875" style="71" hidden="1"/>
    <col min="5392" max="5392" width="14.7265625" style="71" hidden="1"/>
    <col min="5393" max="5393" width="15.81640625" style="71" hidden="1"/>
    <col min="5394" max="5635" width="9.1796875" style="71" hidden="1"/>
    <col min="5636" max="5640" width="15" style="71" hidden="1"/>
    <col min="5641" max="5641" width="18.1796875" style="71" hidden="1"/>
    <col min="5642" max="5642" width="19" style="71" hidden="1"/>
    <col min="5643" max="5643" width="17.26953125" style="71" hidden="1"/>
    <col min="5644" max="5644" width="15.453125" style="71" hidden="1"/>
    <col min="5645" max="5645" width="15.26953125" style="71" hidden="1"/>
    <col min="5646" max="5646" width="16.26953125" style="71" hidden="1"/>
    <col min="5647" max="5647" width="15.1796875" style="71" hidden="1"/>
    <col min="5648" max="5648" width="14.7265625" style="71" hidden="1"/>
    <col min="5649" max="5649" width="15.81640625" style="71" hidden="1"/>
    <col min="5650" max="5891" width="9.1796875" style="71" hidden="1"/>
    <col min="5892" max="5896" width="15" style="71" hidden="1"/>
    <col min="5897" max="5897" width="18.1796875" style="71" hidden="1"/>
    <col min="5898" max="5898" width="19" style="71" hidden="1"/>
    <col min="5899" max="5899" width="17.26953125" style="71" hidden="1"/>
    <col min="5900" max="5900" width="15.453125" style="71" hidden="1"/>
    <col min="5901" max="5901" width="15.26953125" style="71" hidden="1"/>
    <col min="5902" max="5902" width="16.26953125" style="71" hidden="1"/>
    <col min="5903" max="5903" width="15.1796875" style="71" hidden="1"/>
    <col min="5904" max="5904" width="14.7265625" style="71" hidden="1"/>
    <col min="5905" max="5905" width="15.81640625" style="71" hidden="1"/>
    <col min="5906" max="6147" width="9.1796875" style="71" hidden="1"/>
    <col min="6148" max="6152" width="15" style="71" hidden="1"/>
    <col min="6153" max="6153" width="18.1796875" style="71" hidden="1"/>
    <col min="6154" max="6154" width="19" style="71" hidden="1"/>
    <col min="6155" max="6155" width="17.26953125" style="71" hidden="1"/>
    <col min="6156" max="6156" width="15.453125" style="71" hidden="1"/>
    <col min="6157" max="6157" width="15.26953125" style="71" hidden="1"/>
    <col min="6158" max="6158" width="16.26953125" style="71" hidden="1"/>
    <col min="6159" max="6159" width="15.1796875" style="71" hidden="1"/>
    <col min="6160" max="6160" width="14.7265625" style="71" hidden="1"/>
    <col min="6161" max="6161" width="15.81640625" style="71" hidden="1"/>
    <col min="6162" max="6403" width="9.1796875" style="71" hidden="1"/>
    <col min="6404" max="6408" width="15" style="71" hidden="1"/>
    <col min="6409" max="6409" width="18.1796875" style="71" hidden="1"/>
    <col min="6410" max="6410" width="19" style="71" hidden="1"/>
    <col min="6411" max="6411" width="17.26953125" style="71" hidden="1"/>
    <col min="6412" max="6412" width="15.453125" style="71" hidden="1"/>
    <col min="6413" max="6413" width="15.26953125" style="71" hidden="1"/>
    <col min="6414" max="6414" width="16.26953125" style="71" hidden="1"/>
    <col min="6415" max="6415" width="15.1796875" style="71" hidden="1"/>
    <col min="6416" max="6416" width="14.7265625" style="71" hidden="1"/>
    <col min="6417" max="6417" width="15.81640625" style="71" hidden="1"/>
    <col min="6418" max="6659" width="9.1796875" style="71" hidden="1"/>
    <col min="6660" max="6664" width="15" style="71" hidden="1"/>
    <col min="6665" max="6665" width="18.1796875" style="71" hidden="1"/>
    <col min="6666" max="6666" width="19" style="71" hidden="1"/>
    <col min="6667" max="6667" width="17.26953125" style="71" hidden="1"/>
    <col min="6668" max="6668" width="15.453125" style="71" hidden="1"/>
    <col min="6669" max="6669" width="15.26953125" style="71" hidden="1"/>
    <col min="6670" max="6670" width="16.26953125" style="71" hidden="1"/>
    <col min="6671" max="6671" width="15.1796875" style="71" hidden="1"/>
    <col min="6672" max="6672" width="14.7265625" style="71" hidden="1"/>
    <col min="6673" max="6673" width="15.81640625" style="71" hidden="1"/>
    <col min="6674" max="6915" width="9.1796875" style="71" hidden="1"/>
    <col min="6916" max="6920" width="15" style="71" hidden="1"/>
    <col min="6921" max="6921" width="18.1796875" style="71" hidden="1"/>
    <col min="6922" max="6922" width="19" style="71" hidden="1"/>
    <col min="6923" max="6923" width="17.26953125" style="71" hidden="1"/>
    <col min="6924" max="6924" width="15.453125" style="71" hidden="1"/>
    <col min="6925" max="6925" width="15.26953125" style="71" hidden="1"/>
    <col min="6926" max="6926" width="16.26953125" style="71" hidden="1"/>
    <col min="6927" max="6927" width="15.1796875" style="71" hidden="1"/>
    <col min="6928" max="6928" width="14.7265625" style="71" hidden="1"/>
    <col min="6929" max="6929" width="15.81640625" style="71" hidden="1"/>
    <col min="6930" max="7171" width="9.1796875" style="71" hidden="1"/>
    <col min="7172" max="7176" width="15" style="71" hidden="1"/>
    <col min="7177" max="7177" width="18.1796875" style="71" hidden="1"/>
    <col min="7178" max="7178" width="19" style="71" hidden="1"/>
    <col min="7179" max="7179" width="17.26953125" style="71" hidden="1"/>
    <col min="7180" max="7180" width="15.453125" style="71" hidden="1"/>
    <col min="7181" max="7181" width="15.26953125" style="71" hidden="1"/>
    <col min="7182" max="7182" width="16.26953125" style="71" hidden="1"/>
    <col min="7183" max="7183" width="15.1796875" style="71" hidden="1"/>
    <col min="7184" max="7184" width="14.7265625" style="71" hidden="1"/>
    <col min="7185" max="7185" width="15.81640625" style="71" hidden="1"/>
    <col min="7186" max="7427" width="9.1796875" style="71" hidden="1"/>
    <col min="7428" max="7432" width="15" style="71" hidden="1"/>
    <col min="7433" max="7433" width="18.1796875" style="71" hidden="1"/>
    <col min="7434" max="7434" width="19" style="71" hidden="1"/>
    <col min="7435" max="7435" width="17.26953125" style="71" hidden="1"/>
    <col min="7436" max="7436" width="15.453125" style="71" hidden="1"/>
    <col min="7437" max="7437" width="15.26953125" style="71" hidden="1"/>
    <col min="7438" max="7438" width="16.26953125" style="71" hidden="1"/>
    <col min="7439" max="7439" width="15.1796875" style="71" hidden="1"/>
    <col min="7440" max="7440" width="14.7265625" style="71" hidden="1"/>
    <col min="7441" max="7441" width="15.81640625" style="71" hidden="1"/>
    <col min="7442" max="7683" width="9.1796875" style="71" hidden="1"/>
    <col min="7684" max="7688" width="15" style="71" hidden="1"/>
    <col min="7689" max="7689" width="18.1796875" style="71" hidden="1"/>
    <col min="7690" max="7690" width="19" style="71" hidden="1"/>
    <col min="7691" max="7691" width="17.26953125" style="71" hidden="1"/>
    <col min="7692" max="7692" width="15.453125" style="71" hidden="1"/>
    <col min="7693" max="7693" width="15.26953125" style="71" hidden="1"/>
    <col min="7694" max="7694" width="16.26953125" style="71" hidden="1"/>
    <col min="7695" max="7695" width="15.1796875" style="71" hidden="1"/>
    <col min="7696" max="7696" width="14.7265625" style="71" hidden="1"/>
    <col min="7697" max="7697" width="15.81640625" style="71" hidden="1"/>
    <col min="7698" max="7939" width="9.1796875" style="71" hidden="1"/>
    <col min="7940" max="7944" width="15" style="71" hidden="1"/>
    <col min="7945" max="7945" width="18.1796875" style="71" hidden="1"/>
    <col min="7946" max="7946" width="19" style="71" hidden="1"/>
    <col min="7947" max="7947" width="17.26953125" style="71" hidden="1"/>
    <col min="7948" max="7948" width="15.453125" style="71" hidden="1"/>
    <col min="7949" max="7949" width="15.26953125" style="71" hidden="1"/>
    <col min="7950" max="7950" width="16.26953125" style="71" hidden="1"/>
    <col min="7951" max="7951" width="15.1796875" style="71" hidden="1"/>
    <col min="7952" max="7952" width="14.7265625" style="71" hidden="1"/>
    <col min="7953" max="7953" width="15.81640625" style="71" hidden="1"/>
    <col min="7954" max="8195" width="9.1796875" style="71" hidden="1"/>
    <col min="8196" max="8200" width="15" style="71" hidden="1"/>
    <col min="8201" max="8201" width="18.1796875" style="71" hidden="1"/>
    <col min="8202" max="8202" width="19" style="71" hidden="1"/>
    <col min="8203" max="8203" width="17.26953125" style="71" hidden="1"/>
    <col min="8204" max="8204" width="15.453125" style="71" hidden="1"/>
    <col min="8205" max="8205" width="15.26953125" style="71" hidden="1"/>
    <col min="8206" max="8206" width="16.26953125" style="71" hidden="1"/>
    <col min="8207" max="8207" width="15.1796875" style="71" hidden="1"/>
    <col min="8208" max="8208" width="14.7265625" style="71" hidden="1"/>
    <col min="8209" max="8209" width="15.81640625" style="71" hidden="1"/>
    <col min="8210" max="8451" width="9.1796875" style="71" hidden="1"/>
    <col min="8452" max="8456" width="15" style="71" hidden="1"/>
    <col min="8457" max="8457" width="18.1796875" style="71" hidden="1"/>
    <col min="8458" max="8458" width="19" style="71" hidden="1"/>
    <col min="8459" max="8459" width="17.26953125" style="71" hidden="1"/>
    <col min="8460" max="8460" width="15.453125" style="71" hidden="1"/>
    <col min="8461" max="8461" width="15.26953125" style="71" hidden="1"/>
    <col min="8462" max="8462" width="16.26953125" style="71" hidden="1"/>
    <col min="8463" max="8463" width="15.1796875" style="71" hidden="1"/>
    <col min="8464" max="8464" width="14.7265625" style="71" hidden="1"/>
    <col min="8465" max="8465" width="15.81640625" style="71" hidden="1"/>
    <col min="8466" max="8707" width="9.1796875" style="71" hidden="1"/>
    <col min="8708" max="8712" width="15" style="71" hidden="1"/>
    <col min="8713" max="8713" width="18.1796875" style="71" hidden="1"/>
    <col min="8714" max="8714" width="19" style="71" hidden="1"/>
    <col min="8715" max="8715" width="17.26953125" style="71" hidden="1"/>
    <col min="8716" max="8716" width="15.453125" style="71" hidden="1"/>
    <col min="8717" max="8717" width="15.26953125" style="71" hidden="1"/>
    <col min="8718" max="8718" width="16.26953125" style="71" hidden="1"/>
    <col min="8719" max="8719" width="15.1796875" style="71" hidden="1"/>
    <col min="8720" max="8720" width="14.7265625" style="71" hidden="1"/>
    <col min="8721" max="8721" width="15.81640625" style="71" hidden="1"/>
    <col min="8722" max="8963" width="9.1796875" style="71" hidden="1"/>
    <col min="8964" max="8968" width="15" style="71" hidden="1"/>
    <col min="8969" max="8969" width="18.1796875" style="71" hidden="1"/>
    <col min="8970" max="8970" width="19" style="71" hidden="1"/>
    <col min="8971" max="8971" width="17.26953125" style="71" hidden="1"/>
    <col min="8972" max="8972" width="15.453125" style="71" hidden="1"/>
    <col min="8973" max="8973" width="15.26953125" style="71" hidden="1"/>
    <col min="8974" max="8974" width="16.26953125" style="71" hidden="1"/>
    <col min="8975" max="8975" width="15.1796875" style="71" hidden="1"/>
    <col min="8976" max="8976" width="14.7265625" style="71" hidden="1"/>
    <col min="8977" max="8977" width="15.81640625" style="71" hidden="1"/>
    <col min="8978" max="9219" width="9.1796875" style="71" hidden="1"/>
    <col min="9220" max="9224" width="15" style="71" hidden="1"/>
    <col min="9225" max="9225" width="18.1796875" style="71" hidden="1"/>
    <col min="9226" max="9226" width="19" style="71" hidden="1"/>
    <col min="9227" max="9227" width="17.26953125" style="71" hidden="1"/>
    <col min="9228" max="9228" width="15.453125" style="71" hidden="1"/>
    <col min="9229" max="9229" width="15.26953125" style="71" hidden="1"/>
    <col min="9230" max="9230" width="16.26953125" style="71" hidden="1"/>
    <col min="9231" max="9231" width="15.1796875" style="71" hidden="1"/>
    <col min="9232" max="9232" width="14.7265625" style="71" hidden="1"/>
    <col min="9233" max="9233" width="15.81640625" style="71" hidden="1"/>
    <col min="9234" max="9475" width="9.1796875" style="71" hidden="1"/>
    <col min="9476" max="9480" width="15" style="71" hidden="1"/>
    <col min="9481" max="9481" width="18.1796875" style="71" hidden="1"/>
    <col min="9482" max="9482" width="19" style="71" hidden="1"/>
    <col min="9483" max="9483" width="17.26953125" style="71" hidden="1"/>
    <col min="9484" max="9484" width="15.453125" style="71" hidden="1"/>
    <col min="9485" max="9485" width="15.26953125" style="71" hidden="1"/>
    <col min="9486" max="9486" width="16.26953125" style="71" hidden="1"/>
    <col min="9487" max="9487" width="15.1796875" style="71" hidden="1"/>
    <col min="9488" max="9488" width="14.7265625" style="71" hidden="1"/>
    <col min="9489" max="9489" width="15.81640625" style="71" hidden="1"/>
    <col min="9490" max="9731" width="9.1796875" style="71" hidden="1"/>
    <col min="9732" max="9736" width="15" style="71" hidden="1"/>
    <col min="9737" max="9737" width="18.1796875" style="71" hidden="1"/>
    <col min="9738" max="9738" width="19" style="71" hidden="1"/>
    <col min="9739" max="9739" width="17.26953125" style="71" hidden="1"/>
    <col min="9740" max="9740" width="15.453125" style="71" hidden="1"/>
    <col min="9741" max="9741" width="15.26953125" style="71" hidden="1"/>
    <col min="9742" max="9742" width="16.26953125" style="71" hidden="1"/>
    <col min="9743" max="9743" width="15.1796875" style="71" hidden="1"/>
    <col min="9744" max="9744" width="14.7265625" style="71" hidden="1"/>
    <col min="9745" max="9745" width="15.81640625" style="71" hidden="1"/>
    <col min="9746" max="9987" width="9.1796875" style="71" hidden="1"/>
    <col min="9988" max="9992" width="15" style="71" hidden="1"/>
    <col min="9993" max="9993" width="18.1796875" style="71" hidden="1"/>
    <col min="9994" max="9994" width="19" style="71" hidden="1"/>
    <col min="9995" max="9995" width="17.26953125" style="71" hidden="1"/>
    <col min="9996" max="9996" width="15.453125" style="71" hidden="1"/>
    <col min="9997" max="9997" width="15.26953125" style="71" hidden="1"/>
    <col min="9998" max="9998" width="16.26953125" style="71" hidden="1"/>
    <col min="9999" max="9999" width="15.1796875" style="71" hidden="1"/>
    <col min="10000" max="10000" width="14.7265625" style="71" hidden="1"/>
    <col min="10001" max="10001" width="15.81640625" style="71" hidden="1"/>
    <col min="10002" max="10243" width="9.1796875" style="71" hidden="1"/>
    <col min="10244" max="10248" width="15" style="71" hidden="1"/>
    <col min="10249" max="10249" width="18.1796875" style="71" hidden="1"/>
    <col min="10250" max="10250" width="19" style="71" hidden="1"/>
    <col min="10251" max="10251" width="17.26953125" style="71" hidden="1"/>
    <col min="10252" max="10252" width="15.453125" style="71" hidden="1"/>
    <col min="10253" max="10253" width="15.26953125" style="71" hidden="1"/>
    <col min="10254" max="10254" width="16.26953125" style="71" hidden="1"/>
    <col min="10255" max="10255" width="15.1796875" style="71" hidden="1"/>
    <col min="10256" max="10256" width="14.7265625" style="71" hidden="1"/>
    <col min="10257" max="10257" width="15.81640625" style="71" hidden="1"/>
    <col min="10258" max="10499" width="9.1796875" style="71" hidden="1"/>
    <col min="10500" max="10504" width="15" style="71" hidden="1"/>
    <col min="10505" max="10505" width="18.1796875" style="71" hidden="1"/>
    <col min="10506" max="10506" width="19" style="71" hidden="1"/>
    <col min="10507" max="10507" width="17.26953125" style="71" hidden="1"/>
    <col min="10508" max="10508" width="15.453125" style="71" hidden="1"/>
    <col min="10509" max="10509" width="15.26953125" style="71" hidden="1"/>
    <col min="10510" max="10510" width="16.26953125" style="71" hidden="1"/>
    <col min="10511" max="10511" width="15.1796875" style="71" hidden="1"/>
    <col min="10512" max="10512" width="14.7265625" style="71" hidden="1"/>
    <col min="10513" max="10513" width="15.81640625" style="71" hidden="1"/>
    <col min="10514" max="10755" width="9.1796875" style="71" hidden="1"/>
    <col min="10756" max="10760" width="15" style="71" hidden="1"/>
    <col min="10761" max="10761" width="18.1796875" style="71" hidden="1"/>
    <col min="10762" max="10762" width="19" style="71" hidden="1"/>
    <col min="10763" max="10763" width="17.26953125" style="71" hidden="1"/>
    <col min="10764" max="10764" width="15.453125" style="71" hidden="1"/>
    <col min="10765" max="10765" width="15.26953125" style="71" hidden="1"/>
    <col min="10766" max="10766" width="16.26953125" style="71" hidden="1"/>
    <col min="10767" max="10767" width="15.1796875" style="71" hidden="1"/>
    <col min="10768" max="10768" width="14.7265625" style="71" hidden="1"/>
    <col min="10769" max="10769" width="15.81640625" style="71" hidden="1"/>
    <col min="10770" max="11011" width="9.1796875" style="71" hidden="1"/>
    <col min="11012" max="11016" width="15" style="71" hidden="1"/>
    <col min="11017" max="11017" width="18.1796875" style="71" hidden="1"/>
    <col min="11018" max="11018" width="19" style="71" hidden="1"/>
    <col min="11019" max="11019" width="17.26953125" style="71" hidden="1"/>
    <col min="11020" max="11020" width="15.453125" style="71" hidden="1"/>
    <col min="11021" max="11021" width="15.26953125" style="71" hidden="1"/>
    <col min="11022" max="11022" width="16.26953125" style="71" hidden="1"/>
    <col min="11023" max="11023" width="15.1796875" style="71" hidden="1"/>
    <col min="11024" max="11024" width="14.7265625" style="71" hidden="1"/>
    <col min="11025" max="11025" width="15.81640625" style="71" hidden="1"/>
    <col min="11026" max="11267" width="9.1796875" style="71" hidden="1"/>
    <col min="11268" max="11272" width="15" style="71" hidden="1"/>
    <col min="11273" max="11273" width="18.1796875" style="71" hidden="1"/>
    <col min="11274" max="11274" width="19" style="71" hidden="1"/>
    <col min="11275" max="11275" width="17.26953125" style="71" hidden="1"/>
    <col min="11276" max="11276" width="15.453125" style="71" hidden="1"/>
    <col min="11277" max="11277" width="15.26953125" style="71" hidden="1"/>
    <col min="11278" max="11278" width="16.26953125" style="71" hidden="1"/>
    <col min="11279" max="11279" width="15.1796875" style="71" hidden="1"/>
    <col min="11280" max="11280" width="14.7265625" style="71" hidden="1"/>
    <col min="11281" max="11281" width="15.81640625" style="71" hidden="1"/>
    <col min="11282" max="11523" width="9.1796875" style="71" hidden="1"/>
    <col min="11524" max="11528" width="15" style="71" hidden="1"/>
    <col min="11529" max="11529" width="18.1796875" style="71" hidden="1"/>
    <col min="11530" max="11530" width="19" style="71" hidden="1"/>
    <col min="11531" max="11531" width="17.26953125" style="71" hidden="1"/>
    <col min="11532" max="11532" width="15.453125" style="71" hidden="1"/>
    <col min="11533" max="11533" width="15.26953125" style="71" hidden="1"/>
    <col min="11534" max="11534" width="16.26953125" style="71" hidden="1"/>
    <col min="11535" max="11535" width="15.1796875" style="71" hidden="1"/>
    <col min="11536" max="11536" width="14.7265625" style="71" hidden="1"/>
    <col min="11537" max="11537" width="15.81640625" style="71" hidden="1"/>
    <col min="11538" max="11779" width="9.1796875" style="71" hidden="1"/>
    <col min="11780" max="11784" width="15" style="71" hidden="1"/>
    <col min="11785" max="11785" width="18.1796875" style="71" hidden="1"/>
    <col min="11786" max="11786" width="19" style="71" hidden="1"/>
    <col min="11787" max="11787" width="17.26953125" style="71" hidden="1"/>
    <col min="11788" max="11788" width="15.453125" style="71" hidden="1"/>
    <col min="11789" max="11789" width="15.26953125" style="71" hidden="1"/>
    <col min="11790" max="11790" width="16.26953125" style="71" hidden="1"/>
    <col min="11791" max="11791" width="15.1796875" style="71" hidden="1"/>
    <col min="11792" max="11792" width="14.7265625" style="71" hidden="1"/>
    <col min="11793" max="11793" width="15.81640625" style="71" hidden="1"/>
    <col min="11794" max="12035" width="9.1796875" style="71" hidden="1"/>
    <col min="12036" max="12040" width="15" style="71" hidden="1"/>
    <col min="12041" max="12041" width="18.1796875" style="71" hidden="1"/>
    <col min="12042" max="12042" width="19" style="71" hidden="1"/>
    <col min="12043" max="12043" width="17.26953125" style="71" hidden="1"/>
    <col min="12044" max="12044" width="15.453125" style="71" hidden="1"/>
    <col min="12045" max="12045" width="15.26953125" style="71" hidden="1"/>
    <col min="12046" max="12046" width="16.26953125" style="71" hidden="1"/>
    <col min="12047" max="12047" width="15.1796875" style="71" hidden="1"/>
    <col min="12048" max="12048" width="14.7265625" style="71" hidden="1"/>
    <col min="12049" max="12049" width="15.81640625" style="71" hidden="1"/>
    <col min="12050" max="12291" width="9.1796875" style="71" hidden="1"/>
    <col min="12292" max="12296" width="15" style="71" hidden="1"/>
    <col min="12297" max="12297" width="18.1796875" style="71" hidden="1"/>
    <col min="12298" max="12298" width="19" style="71" hidden="1"/>
    <col min="12299" max="12299" width="17.26953125" style="71" hidden="1"/>
    <col min="12300" max="12300" width="15.453125" style="71" hidden="1"/>
    <col min="12301" max="12301" width="15.26953125" style="71" hidden="1"/>
    <col min="12302" max="12302" width="16.26953125" style="71" hidden="1"/>
    <col min="12303" max="12303" width="15.1796875" style="71" hidden="1"/>
    <col min="12304" max="12304" width="14.7265625" style="71" hidden="1"/>
    <col min="12305" max="12305" width="15.81640625" style="71" hidden="1"/>
    <col min="12306" max="12547" width="9.1796875" style="71" hidden="1"/>
    <col min="12548" max="12552" width="15" style="71" hidden="1"/>
    <col min="12553" max="12553" width="18.1796875" style="71" hidden="1"/>
    <col min="12554" max="12554" width="19" style="71" hidden="1"/>
    <col min="12555" max="12555" width="17.26953125" style="71" hidden="1"/>
    <col min="12556" max="12556" width="15.453125" style="71" hidden="1"/>
    <col min="12557" max="12557" width="15.26953125" style="71" hidden="1"/>
    <col min="12558" max="12558" width="16.26953125" style="71" hidden="1"/>
    <col min="12559" max="12559" width="15.1796875" style="71" hidden="1"/>
    <col min="12560" max="12560" width="14.7265625" style="71" hidden="1"/>
    <col min="12561" max="12561" width="15.81640625" style="71" hidden="1"/>
    <col min="12562" max="12803" width="9.1796875" style="71" hidden="1"/>
    <col min="12804" max="12808" width="15" style="71" hidden="1"/>
    <col min="12809" max="12809" width="18.1796875" style="71" hidden="1"/>
    <col min="12810" max="12810" width="19" style="71" hidden="1"/>
    <col min="12811" max="12811" width="17.26953125" style="71" hidden="1"/>
    <col min="12812" max="12812" width="15.453125" style="71" hidden="1"/>
    <col min="12813" max="12813" width="15.26953125" style="71" hidden="1"/>
    <col min="12814" max="12814" width="16.26953125" style="71" hidden="1"/>
    <col min="12815" max="12815" width="15.1796875" style="71" hidden="1"/>
    <col min="12816" max="12816" width="14.7265625" style="71" hidden="1"/>
    <col min="12817" max="12817" width="15.81640625" style="71" hidden="1"/>
    <col min="12818" max="13059" width="9.1796875" style="71" hidden="1"/>
    <col min="13060" max="13064" width="15" style="71" hidden="1"/>
    <col min="13065" max="13065" width="18.1796875" style="71" hidden="1"/>
    <col min="13066" max="13066" width="19" style="71" hidden="1"/>
    <col min="13067" max="13067" width="17.26953125" style="71" hidden="1"/>
    <col min="13068" max="13068" width="15.453125" style="71" hidden="1"/>
    <col min="13069" max="13069" width="15.26953125" style="71" hidden="1"/>
    <col min="13070" max="13070" width="16.26953125" style="71" hidden="1"/>
    <col min="13071" max="13071" width="15.1796875" style="71" hidden="1"/>
    <col min="13072" max="13072" width="14.7265625" style="71" hidden="1"/>
    <col min="13073" max="13073" width="15.81640625" style="71" hidden="1"/>
    <col min="13074" max="13315" width="9.1796875" style="71" hidden="1"/>
    <col min="13316" max="13320" width="15" style="71" hidden="1"/>
    <col min="13321" max="13321" width="18.1796875" style="71" hidden="1"/>
    <col min="13322" max="13322" width="19" style="71" hidden="1"/>
    <col min="13323" max="13323" width="17.26953125" style="71" hidden="1"/>
    <col min="13324" max="13324" width="15.453125" style="71" hidden="1"/>
    <col min="13325" max="13325" width="15.26953125" style="71" hidden="1"/>
    <col min="13326" max="13326" width="16.26953125" style="71" hidden="1"/>
    <col min="13327" max="13327" width="15.1796875" style="71" hidden="1"/>
    <col min="13328" max="13328" width="14.7265625" style="71" hidden="1"/>
    <col min="13329" max="13329" width="15.81640625" style="71" hidden="1"/>
    <col min="13330" max="13571" width="9.1796875" style="71" hidden="1"/>
    <col min="13572" max="13576" width="15" style="71" hidden="1"/>
    <col min="13577" max="13577" width="18.1796875" style="71" hidden="1"/>
    <col min="13578" max="13578" width="19" style="71" hidden="1"/>
    <col min="13579" max="13579" width="17.26953125" style="71" hidden="1"/>
    <col min="13580" max="13580" width="15.453125" style="71" hidden="1"/>
    <col min="13581" max="13581" width="15.26953125" style="71" hidden="1"/>
    <col min="13582" max="13582" width="16.26953125" style="71" hidden="1"/>
    <col min="13583" max="13583" width="15.1796875" style="71" hidden="1"/>
    <col min="13584" max="13584" width="14.7265625" style="71" hidden="1"/>
    <col min="13585" max="13585" width="15.81640625" style="71" hidden="1"/>
    <col min="13586" max="13827" width="9.1796875" style="71" hidden="1"/>
    <col min="13828" max="13832" width="15" style="71" hidden="1"/>
    <col min="13833" max="13833" width="18.1796875" style="71" hidden="1"/>
    <col min="13834" max="13834" width="19" style="71" hidden="1"/>
    <col min="13835" max="13835" width="17.26953125" style="71" hidden="1"/>
    <col min="13836" max="13836" width="15.453125" style="71" hidden="1"/>
    <col min="13837" max="13837" width="15.26953125" style="71" hidden="1"/>
    <col min="13838" max="13838" width="16.26953125" style="71" hidden="1"/>
    <col min="13839" max="13839" width="15.1796875" style="71" hidden="1"/>
    <col min="13840" max="13840" width="14.7265625" style="71" hidden="1"/>
    <col min="13841" max="13841" width="15.81640625" style="71" hidden="1"/>
    <col min="13842" max="14083" width="9.1796875" style="71" hidden="1"/>
    <col min="14084" max="14088" width="15" style="71" hidden="1"/>
    <col min="14089" max="14089" width="18.1796875" style="71" hidden="1"/>
    <col min="14090" max="14090" width="19" style="71" hidden="1"/>
    <col min="14091" max="14091" width="17.26953125" style="71" hidden="1"/>
    <col min="14092" max="14092" width="15.453125" style="71" hidden="1"/>
    <col min="14093" max="14093" width="15.26953125" style="71" hidden="1"/>
    <col min="14094" max="14094" width="16.26953125" style="71" hidden="1"/>
    <col min="14095" max="14095" width="15.1796875" style="71" hidden="1"/>
    <col min="14096" max="14096" width="14.7265625" style="71" hidden="1"/>
    <col min="14097" max="14097" width="15.81640625" style="71" hidden="1"/>
    <col min="14098" max="14339" width="9.1796875" style="71" hidden="1"/>
    <col min="14340" max="14344" width="15" style="71" hidden="1"/>
    <col min="14345" max="14345" width="18.1796875" style="71" hidden="1"/>
    <col min="14346" max="14346" width="19" style="71" hidden="1"/>
    <col min="14347" max="14347" width="17.26953125" style="71" hidden="1"/>
    <col min="14348" max="14348" width="15.453125" style="71" hidden="1"/>
    <col min="14349" max="14349" width="15.26953125" style="71" hidden="1"/>
    <col min="14350" max="14350" width="16.26953125" style="71" hidden="1"/>
    <col min="14351" max="14351" width="15.1796875" style="71" hidden="1"/>
    <col min="14352" max="14352" width="14.7265625" style="71" hidden="1"/>
    <col min="14353" max="14353" width="15.81640625" style="71" hidden="1"/>
    <col min="14354" max="14595" width="9.1796875" style="71" hidden="1"/>
    <col min="14596" max="14600" width="15" style="71" hidden="1"/>
    <col min="14601" max="14601" width="18.1796875" style="71" hidden="1"/>
    <col min="14602" max="14602" width="19" style="71" hidden="1"/>
    <col min="14603" max="14603" width="17.26953125" style="71" hidden="1"/>
    <col min="14604" max="14604" width="15.453125" style="71" hidden="1"/>
    <col min="14605" max="14605" width="15.26953125" style="71" hidden="1"/>
    <col min="14606" max="14606" width="16.26953125" style="71" hidden="1"/>
    <col min="14607" max="14607" width="15.1796875" style="71" hidden="1"/>
    <col min="14608" max="14608" width="14.7265625" style="71" hidden="1"/>
    <col min="14609" max="14609" width="15.81640625" style="71" hidden="1"/>
    <col min="14610" max="14851" width="9.1796875" style="71" hidden="1"/>
    <col min="14852" max="14856" width="15" style="71" hidden="1"/>
    <col min="14857" max="14857" width="18.1796875" style="71" hidden="1"/>
    <col min="14858" max="14858" width="19" style="71" hidden="1"/>
    <col min="14859" max="14859" width="17.26953125" style="71" hidden="1"/>
    <col min="14860" max="14860" width="15.453125" style="71" hidden="1"/>
    <col min="14861" max="14861" width="15.26953125" style="71" hidden="1"/>
    <col min="14862" max="14862" width="16.26953125" style="71" hidden="1"/>
    <col min="14863" max="14863" width="15.1796875" style="71" hidden="1"/>
    <col min="14864" max="14864" width="14.7265625" style="71" hidden="1"/>
    <col min="14865" max="14865" width="15.81640625" style="71" hidden="1"/>
    <col min="14866" max="15107" width="9.1796875" style="71" hidden="1"/>
    <col min="15108" max="15112" width="15" style="71" hidden="1"/>
    <col min="15113" max="15113" width="18.1796875" style="71" hidden="1"/>
    <col min="15114" max="15114" width="19" style="71" hidden="1"/>
    <col min="15115" max="15115" width="17.26953125" style="71" hidden="1"/>
    <col min="15116" max="15116" width="15.453125" style="71" hidden="1"/>
    <col min="15117" max="15117" width="15.26953125" style="71" hidden="1"/>
    <col min="15118" max="15118" width="16.26953125" style="71" hidden="1"/>
    <col min="15119" max="15119" width="15.1796875" style="71" hidden="1"/>
    <col min="15120" max="15120" width="14.7265625" style="71" hidden="1"/>
    <col min="15121" max="15121" width="15.81640625" style="71" hidden="1"/>
    <col min="15122" max="15363" width="9.1796875" style="71" hidden="1"/>
    <col min="15364" max="15368" width="15" style="71" hidden="1"/>
    <col min="15369" max="15369" width="18.1796875" style="71" hidden="1"/>
    <col min="15370" max="15370" width="19" style="71" hidden="1"/>
    <col min="15371" max="15371" width="17.26953125" style="71" hidden="1"/>
    <col min="15372" max="15372" width="15.453125" style="71" hidden="1"/>
    <col min="15373" max="15373" width="15.26953125" style="71" hidden="1"/>
    <col min="15374" max="15374" width="16.26953125" style="71" hidden="1"/>
    <col min="15375" max="15375" width="15.1796875" style="71" hidden="1"/>
    <col min="15376" max="15376" width="14.7265625" style="71" hidden="1"/>
    <col min="15377" max="15377" width="15.81640625" style="71" hidden="1"/>
    <col min="15378" max="16384" width="9.1796875" style="71" hidden="1"/>
  </cols>
  <sheetData>
    <row r="2" spans="1:21" s="8" customFormat="1" ht="29.25" customHeight="1" x14ac:dyDescent="0.4">
      <c r="A2" s="7" t="s">
        <v>365</v>
      </c>
    </row>
    <row r="3" spans="1:21" s="109" customFormat="1" ht="12.5" x14ac:dyDescent="0.25"/>
    <row r="4" spans="1:21" s="109" customFormat="1" ht="13" x14ac:dyDescent="0.3">
      <c r="B4" s="173" t="s">
        <v>370</v>
      </c>
    </row>
    <row r="5" spans="1:21" s="109" customFormat="1" ht="12.5" x14ac:dyDescent="0.25"/>
    <row r="6" spans="1:21" s="109" customFormat="1" ht="13" x14ac:dyDescent="0.3">
      <c r="D6" s="184" t="s">
        <v>351</v>
      </c>
      <c r="E6" s="184" t="s">
        <v>352</v>
      </c>
      <c r="F6" s="184" t="s">
        <v>353</v>
      </c>
      <c r="G6" s="184" t="s">
        <v>354</v>
      </c>
      <c r="H6" s="184" t="s">
        <v>355</v>
      </c>
      <c r="I6" s="184" t="s">
        <v>356</v>
      </c>
      <c r="J6" s="184" t="s">
        <v>357</v>
      </c>
      <c r="K6" s="184" t="s">
        <v>358</v>
      </c>
      <c r="L6" s="184" t="s">
        <v>359</v>
      </c>
      <c r="M6" s="184" t="s">
        <v>360</v>
      </c>
      <c r="N6" s="184" t="s">
        <v>361</v>
      </c>
      <c r="O6" s="184" t="s">
        <v>362</v>
      </c>
      <c r="P6" s="184" t="s">
        <v>363</v>
      </c>
      <c r="Q6" s="184" t="s">
        <v>399</v>
      </c>
      <c r="R6" s="184" t="s">
        <v>400</v>
      </c>
      <c r="S6" s="184" t="s">
        <v>404</v>
      </c>
      <c r="T6" s="184" t="s">
        <v>408</v>
      </c>
      <c r="U6" s="184" t="s">
        <v>409</v>
      </c>
    </row>
    <row r="7" spans="1:21" s="109" customFormat="1" ht="12.5" x14ac:dyDescent="0.25">
      <c r="C7" s="109" t="s">
        <v>332</v>
      </c>
      <c r="D7" s="175">
        <v>129915941.805382</v>
      </c>
      <c r="E7" s="175">
        <v>151787876.12974399</v>
      </c>
      <c r="F7" s="175">
        <v>155261485.941223</v>
      </c>
      <c r="G7" s="175">
        <v>169540521.291136</v>
      </c>
      <c r="H7" s="175">
        <v>182196906.504998</v>
      </c>
      <c r="I7" s="175">
        <v>203595493.79021099</v>
      </c>
      <c r="J7" s="175">
        <v>218163963.06624299</v>
      </c>
      <c r="K7" s="175">
        <v>225442764.23082399</v>
      </c>
      <c r="L7" s="176">
        <v>219103427.46822399</v>
      </c>
      <c r="M7" s="176">
        <v>214933744.837203</v>
      </c>
      <c r="N7" s="177">
        <v>202593408.84545699</v>
      </c>
      <c r="O7" s="177">
        <v>185170751.94998801</v>
      </c>
      <c r="P7" s="177">
        <v>185068633.342085</v>
      </c>
      <c r="Q7" s="177">
        <v>159630804.19477201</v>
      </c>
      <c r="R7" s="175">
        <v>216690258.35599601</v>
      </c>
      <c r="S7" s="175">
        <v>216805500.035586</v>
      </c>
      <c r="T7" s="175">
        <v>220144462.29743201</v>
      </c>
      <c r="U7" s="175">
        <v>206476342.14812899</v>
      </c>
    </row>
    <row r="8" spans="1:21" s="109" customFormat="1" ht="12.5" x14ac:dyDescent="0.25">
      <c r="C8" s="109" t="s">
        <v>333</v>
      </c>
      <c r="D8" s="175">
        <v>52447319.188797198</v>
      </c>
      <c r="E8" s="175">
        <v>58995720.315005101</v>
      </c>
      <c r="F8" s="175">
        <v>56564958.631507397</v>
      </c>
      <c r="G8" s="175">
        <v>52557668.729440197</v>
      </c>
      <c r="H8" s="175">
        <v>52164669.237564303</v>
      </c>
      <c r="I8" s="175">
        <v>49260179.3912718</v>
      </c>
      <c r="J8" s="175">
        <v>51758019.412193201</v>
      </c>
      <c r="K8" s="175">
        <v>52423723.668994099</v>
      </c>
      <c r="L8" s="176">
        <v>47629149.238126598</v>
      </c>
      <c r="M8" s="176">
        <v>45314317.315504797</v>
      </c>
      <c r="N8" s="177">
        <v>37069335.258047998</v>
      </c>
      <c r="O8" s="177">
        <v>34241368.206640899</v>
      </c>
      <c r="P8" s="177">
        <v>34660242.788693704</v>
      </c>
      <c r="Q8" s="177">
        <v>36075673.294684902</v>
      </c>
      <c r="R8" s="175">
        <v>37965458.744819596</v>
      </c>
      <c r="S8" s="175">
        <v>40385306.554820798</v>
      </c>
      <c r="T8" s="175">
        <v>43385887.883066498</v>
      </c>
      <c r="U8" s="175">
        <v>39368197.189848401</v>
      </c>
    </row>
    <row r="9" spans="1:21" s="109" customFormat="1" ht="12.5" x14ac:dyDescent="0.25">
      <c r="C9" s="109" t="s">
        <v>334</v>
      </c>
      <c r="D9" s="175">
        <v>9217310.3687243201</v>
      </c>
      <c r="E9" s="175">
        <v>10768021.681515399</v>
      </c>
      <c r="F9" s="175">
        <v>12702039.679744201</v>
      </c>
      <c r="G9" s="175">
        <v>12872462.0043777</v>
      </c>
      <c r="H9" s="175">
        <v>17979585.920536999</v>
      </c>
      <c r="I9" s="175">
        <v>16914969.265627999</v>
      </c>
      <c r="J9" s="175">
        <v>16418973.142599</v>
      </c>
      <c r="K9" s="175">
        <v>16658712.6714017</v>
      </c>
      <c r="L9" s="176">
        <v>17693993.509583801</v>
      </c>
      <c r="M9" s="176">
        <v>26432428.2775236</v>
      </c>
      <c r="N9" s="177">
        <v>28135040.911069799</v>
      </c>
      <c r="O9" s="177">
        <v>26129040.240862701</v>
      </c>
      <c r="P9" s="177">
        <v>29637401.1608463</v>
      </c>
      <c r="Q9" s="177">
        <v>31509459.362931401</v>
      </c>
      <c r="R9" s="175">
        <v>30914924.006852999</v>
      </c>
      <c r="S9" s="175">
        <v>42050991.840450503</v>
      </c>
      <c r="T9" s="175">
        <v>44544780.3982502</v>
      </c>
      <c r="U9" s="175">
        <v>46195389.091859601</v>
      </c>
    </row>
    <row r="10" spans="1:21" s="109" customFormat="1" ht="12.5" x14ac:dyDescent="0.25">
      <c r="C10" s="109" t="s">
        <v>335</v>
      </c>
      <c r="D10" s="175">
        <v>26675864.909472201</v>
      </c>
      <c r="E10" s="175">
        <v>33804191.101274103</v>
      </c>
      <c r="F10" s="175">
        <v>34606247.918695703</v>
      </c>
      <c r="G10" s="175">
        <v>35820531.689377598</v>
      </c>
      <c r="H10" s="175">
        <v>41875458.880857199</v>
      </c>
      <c r="I10" s="175">
        <v>56239913.687367797</v>
      </c>
      <c r="J10" s="175">
        <v>60188609.8311169</v>
      </c>
      <c r="K10" s="175">
        <v>68293809.629992902</v>
      </c>
      <c r="L10" s="176">
        <v>81505535.946269199</v>
      </c>
      <c r="M10" s="176">
        <v>88191183.135638401</v>
      </c>
      <c r="N10" s="177">
        <v>84222166.488057002</v>
      </c>
      <c r="O10" s="177">
        <v>81402247.043661207</v>
      </c>
      <c r="P10" s="177">
        <v>84832335.0738042</v>
      </c>
      <c r="Q10" s="177">
        <v>98225776.4431694</v>
      </c>
      <c r="R10" s="175">
        <v>102835903.904819</v>
      </c>
      <c r="S10" s="175">
        <v>109610565.386172</v>
      </c>
      <c r="T10" s="175">
        <v>118568003.541795</v>
      </c>
      <c r="U10" s="175">
        <v>127459285.295827</v>
      </c>
    </row>
    <row r="11" spans="1:21" s="109" customFormat="1" ht="12.5" x14ac:dyDescent="0.25">
      <c r="C11" s="109" t="s">
        <v>336</v>
      </c>
      <c r="D11" s="175">
        <v>63132656.613249898</v>
      </c>
      <c r="E11" s="175">
        <v>74523305.962944999</v>
      </c>
      <c r="F11" s="175">
        <v>84661534.738032997</v>
      </c>
      <c r="G11" s="175">
        <v>89193027.257609099</v>
      </c>
      <c r="H11" s="175">
        <v>99778106.197380498</v>
      </c>
      <c r="I11" s="175">
        <v>127458748.051425</v>
      </c>
      <c r="J11" s="175">
        <v>131530664.288304</v>
      </c>
      <c r="K11" s="175">
        <v>140795060.40584701</v>
      </c>
      <c r="L11" s="176">
        <v>151156437.616703</v>
      </c>
      <c r="M11" s="176">
        <v>185364046.054607</v>
      </c>
      <c r="N11" s="177">
        <v>172981678.119481</v>
      </c>
      <c r="O11" s="177">
        <v>169041376.05371901</v>
      </c>
      <c r="P11" s="177">
        <v>177056820.29412901</v>
      </c>
      <c r="Q11" s="177">
        <v>206192054.79570699</v>
      </c>
      <c r="R11" s="175">
        <v>232059465.71148601</v>
      </c>
      <c r="S11" s="175">
        <v>232291749.75167</v>
      </c>
      <c r="T11" s="175">
        <v>221230423.74166101</v>
      </c>
      <c r="U11" s="175">
        <v>209998882.78247699</v>
      </c>
    </row>
    <row r="12" spans="1:21" s="109" customFormat="1" ht="12.5" x14ac:dyDescent="0.25">
      <c r="C12" s="109" t="s">
        <v>337</v>
      </c>
      <c r="D12" s="175">
        <v>16483343.639221</v>
      </c>
      <c r="E12" s="175">
        <v>18164347.452454701</v>
      </c>
      <c r="F12" s="175">
        <v>18223326.674448501</v>
      </c>
      <c r="G12" s="175">
        <v>21423023.754931498</v>
      </c>
      <c r="H12" s="175">
        <v>23205052.499031</v>
      </c>
      <c r="I12" s="175">
        <v>24404489.302944198</v>
      </c>
      <c r="J12" s="175">
        <v>24525531.638402902</v>
      </c>
      <c r="K12" s="175">
        <v>28116447.573542502</v>
      </c>
      <c r="L12" s="176">
        <v>30255501.832086898</v>
      </c>
      <c r="M12" s="176">
        <v>41008065.051165797</v>
      </c>
      <c r="N12" s="177">
        <v>42825669.401584603</v>
      </c>
      <c r="O12" s="177">
        <v>42386536.177399203</v>
      </c>
      <c r="P12" s="177">
        <v>43579851.181520402</v>
      </c>
      <c r="Q12" s="177">
        <v>44678494.375326604</v>
      </c>
      <c r="R12" s="175">
        <v>42818309.860757902</v>
      </c>
      <c r="S12" s="175">
        <v>41550421.5082651</v>
      </c>
      <c r="T12" s="175">
        <v>39320280.784344397</v>
      </c>
      <c r="U12" s="175">
        <v>39727907.661816999</v>
      </c>
    </row>
    <row r="13" spans="1:21" s="109" customFormat="1" ht="13.5" thickBot="1" x14ac:dyDescent="0.35">
      <c r="B13" s="173"/>
      <c r="C13" s="174" t="s">
        <v>338</v>
      </c>
      <c r="D13" s="219">
        <f t="shared" ref="D13:P13" si="0">SUM(D7:D12)</f>
        <v>297872436.52484661</v>
      </c>
      <c r="E13" s="219">
        <f t="shared" si="0"/>
        <v>348043462.64293826</v>
      </c>
      <c r="F13" s="219">
        <f t="shared" si="0"/>
        <v>362019593.58365178</v>
      </c>
      <c r="G13" s="219">
        <f t="shared" si="0"/>
        <v>381407234.72687203</v>
      </c>
      <c r="H13" s="219">
        <f t="shared" si="0"/>
        <v>417199779.24036801</v>
      </c>
      <c r="I13" s="219">
        <f t="shared" si="0"/>
        <v>477873793.48884773</v>
      </c>
      <c r="J13" s="219">
        <f t="shared" si="0"/>
        <v>502585761.37885898</v>
      </c>
      <c r="K13" s="219">
        <f t="shared" si="0"/>
        <v>531730518.18060213</v>
      </c>
      <c r="L13" s="219">
        <f t="shared" si="0"/>
        <v>547344045.6109935</v>
      </c>
      <c r="M13" s="219">
        <f t="shared" si="0"/>
        <v>601243784.67164266</v>
      </c>
      <c r="N13" s="219">
        <f t="shared" si="0"/>
        <v>567827299.02369738</v>
      </c>
      <c r="O13" s="219">
        <f t="shared" si="0"/>
        <v>538371319.67227101</v>
      </c>
      <c r="P13" s="219">
        <f t="shared" si="0"/>
        <v>554835283.84107852</v>
      </c>
      <c r="Q13" s="219">
        <f>SUM(Q7:Q12)</f>
        <v>576312262.46659124</v>
      </c>
      <c r="R13" s="219">
        <f>SUM(R7:R12)</f>
        <v>663284320.58473158</v>
      </c>
      <c r="S13" s="219">
        <f>SUM(S7:S12)</f>
        <v>682694535.0769645</v>
      </c>
      <c r="T13" s="219">
        <f>SUM(T7:T12)</f>
        <v>687193838.64654922</v>
      </c>
      <c r="U13" s="219">
        <f>SUM(U7:U12)</f>
        <v>669226004.169958</v>
      </c>
    </row>
    <row r="14" spans="1:21" s="109" customFormat="1" ht="13.5" thickTop="1" x14ac:dyDescent="0.3">
      <c r="B14" s="173"/>
      <c r="D14" s="175"/>
      <c r="E14" s="175"/>
      <c r="F14" s="175"/>
      <c r="G14" s="175"/>
      <c r="H14" s="175"/>
      <c r="I14" s="175"/>
      <c r="O14" s="81"/>
      <c r="P14" s="81"/>
      <c r="Q14" s="81"/>
    </row>
    <row r="15" spans="1:21" s="109" customFormat="1" ht="13" x14ac:dyDescent="0.3">
      <c r="D15" s="178"/>
      <c r="E15" s="178"/>
      <c r="F15" s="178"/>
      <c r="G15" s="178"/>
      <c r="H15" s="178"/>
    </row>
    <row r="16" spans="1:21" s="109" customFormat="1" ht="13" x14ac:dyDescent="0.3">
      <c r="B16" s="173" t="s">
        <v>371</v>
      </c>
    </row>
    <row r="17" spans="1:21" s="109" customFormat="1" ht="12.5" x14ac:dyDescent="0.25"/>
    <row r="18" spans="1:21" s="109" customFormat="1" ht="13" x14ac:dyDescent="0.3">
      <c r="D18" s="184" t="s">
        <v>351</v>
      </c>
      <c r="E18" s="184" t="s">
        <v>352</v>
      </c>
      <c r="F18" s="184" t="s">
        <v>353</v>
      </c>
      <c r="G18" s="184" t="s">
        <v>354</v>
      </c>
      <c r="H18" s="184" t="s">
        <v>355</v>
      </c>
      <c r="I18" s="184" t="s">
        <v>356</v>
      </c>
      <c r="J18" s="184" t="s">
        <v>357</v>
      </c>
      <c r="K18" s="184" t="s">
        <v>358</v>
      </c>
      <c r="L18" s="184" t="s">
        <v>359</v>
      </c>
      <c r="M18" s="184" t="s">
        <v>360</v>
      </c>
      <c r="N18" s="184" t="s">
        <v>361</v>
      </c>
      <c r="O18" s="184" t="s">
        <v>362</v>
      </c>
      <c r="P18" s="184" t="s">
        <v>363</v>
      </c>
      <c r="Q18" s="184" t="s">
        <v>399</v>
      </c>
      <c r="R18" s="184" t="s">
        <v>400</v>
      </c>
      <c r="S18" s="184" t="s">
        <v>404</v>
      </c>
      <c r="T18" s="184" t="s">
        <v>408</v>
      </c>
      <c r="U18" s="184" t="s">
        <v>409</v>
      </c>
    </row>
    <row r="19" spans="1:21" s="109" customFormat="1" ht="12.5" x14ac:dyDescent="0.25">
      <c r="C19" s="109" t="s">
        <v>332</v>
      </c>
      <c r="D19" s="179">
        <f t="shared" ref="D19:H24" si="1">D7/D$13</f>
        <v>0.43614623535180719</v>
      </c>
      <c r="E19" s="179">
        <f t="shared" si="1"/>
        <v>0.43611758996164485</v>
      </c>
      <c r="F19" s="179">
        <f t="shared" si="1"/>
        <v>0.42887591912990414</v>
      </c>
      <c r="G19" s="179">
        <f t="shared" si="1"/>
        <v>0.44451312364996159</v>
      </c>
      <c r="H19" s="179">
        <f t="shared" si="1"/>
        <v>0.43671381331202952</v>
      </c>
      <c r="I19" s="179">
        <f t="shared" ref="I19:I24" si="2">I7/$I$13</f>
        <v>0.42604448405468454</v>
      </c>
      <c r="J19" s="179">
        <f t="shared" ref="J19:J24" si="3">J7/$J$13</f>
        <v>0.43408305573103317</v>
      </c>
      <c r="K19" s="180">
        <f t="shared" ref="K19:K24" si="4">K7/$K$13</f>
        <v>0.42397935894710564</v>
      </c>
      <c r="L19" s="179">
        <f t="shared" ref="L19:L24" si="5">L7/$L$13</f>
        <v>0.40030293418765794</v>
      </c>
      <c r="M19" s="179">
        <f t="shared" ref="M19:M24" si="6">M7/$M$13</f>
        <v>0.3574818573044955</v>
      </c>
      <c r="N19" s="222">
        <f t="shared" ref="N19:R24" si="7">N7/N$13</f>
        <v>0.35678701815462038</v>
      </c>
      <c r="O19" s="222">
        <f t="shared" si="7"/>
        <v>0.34394616723399962</v>
      </c>
      <c r="P19" s="222">
        <f t="shared" si="7"/>
        <v>0.33355599171860567</v>
      </c>
      <c r="Q19" s="222">
        <f>Q7/Q$13</f>
        <v>0.27698665218671414</v>
      </c>
      <c r="R19" s="222">
        <f>R7/R$13</f>
        <v>0.32669287005754694</v>
      </c>
      <c r="S19" s="222">
        <f>S7/S$13</f>
        <v>0.31757321744364653</v>
      </c>
      <c r="T19" s="222">
        <f>T7/T$13</f>
        <v>0.32035278827734215</v>
      </c>
      <c r="U19" s="222">
        <f>U7/U$13</f>
        <v>0.3085300643752209</v>
      </c>
    </row>
    <row r="20" spans="1:21" s="109" customFormat="1" ht="12.5" x14ac:dyDescent="0.25">
      <c r="C20" s="109" t="s">
        <v>333</v>
      </c>
      <c r="D20" s="179">
        <f t="shared" si="1"/>
        <v>0.17607308618641651</v>
      </c>
      <c r="E20" s="179">
        <f t="shared" si="1"/>
        <v>0.16950676179063728</v>
      </c>
      <c r="F20" s="179">
        <f t="shared" si="1"/>
        <v>0.15624833471461524</v>
      </c>
      <c r="G20" s="179">
        <f t="shared" si="1"/>
        <v>0.13779934921023995</v>
      </c>
      <c r="H20" s="179">
        <f t="shared" si="1"/>
        <v>0.12503522732573125</v>
      </c>
      <c r="I20" s="179">
        <f t="shared" si="2"/>
        <v>0.10308198537449491</v>
      </c>
      <c r="J20" s="179">
        <f t="shared" si="3"/>
        <v>0.10298345753010101</v>
      </c>
      <c r="K20" s="180">
        <f t="shared" si="4"/>
        <v>9.8590774605847226E-2</v>
      </c>
      <c r="L20" s="179">
        <f t="shared" si="5"/>
        <v>8.7018666997571437E-2</v>
      </c>
      <c r="M20" s="179">
        <f t="shared" si="6"/>
        <v>7.5367627027117315E-2</v>
      </c>
      <c r="N20" s="222">
        <f t="shared" si="7"/>
        <v>6.5282763477176473E-2</v>
      </c>
      <c r="O20" s="222">
        <f t="shared" si="7"/>
        <v>6.3601768807976328E-2</v>
      </c>
      <c r="P20" s="222">
        <f t="shared" si="7"/>
        <v>6.2469427951199724E-2</v>
      </c>
      <c r="Q20" s="222">
        <f t="shared" si="7"/>
        <v>6.2597441776238799E-2</v>
      </c>
      <c r="R20" s="222">
        <f t="shared" si="7"/>
        <v>5.7238589194073493E-2</v>
      </c>
      <c r="S20" s="222">
        <f t="shared" ref="S20:U20" si="8">S8/S$13</f>
        <v>5.9155748991410788E-2</v>
      </c>
      <c r="T20" s="222">
        <f t="shared" si="8"/>
        <v>6.3134861582164969E-2</v>
      </c>
      <c r="U20" s="222">
        <f t="shared" si="8"/>
        <v>5.8826460634441177E-2</v>
      </c>
    </row>
    <row r="21" spans="1:21" s="109" customFormat="1" ht="12.5" x14ac:dyDescent="0.25">
      <c r="C21" s="109" t="s">
        <v>334</v>
      </c>
      <c r="D21" s="179">
        <f t="shared" si="1"/>
        <v>3.0943817683364169E-2</v>
      </c>
      <c r="E21" s="179">
        <f t="shared" si="1"/>
        <v>3.0938727019166671E-2</v>
      </c>
      <c r="F21" s="179">
        <f t="shared" si="1"/>
        <v>3.5086608307594663E-2</v>
      </c>
      <c r="G21" s="179">
        <f t="shared" si="1"/>
        <v>3.3749915660608136E-2</v>
      </c>
      <c r="H21" s="179">
        <f t="shared" si="1"/>
        <v>4.3095866333568052E-2</v>
      </c>
      <c r="I21" s="179">
        <f t="shared" si="2"/>
        <v>3.5396310691439385E-2</v>
      </c>
      <c r="J21" s="179">
        <f t="shared" si="3"/>
        <v>3.2668997819502603E-2</v>
      </c>
      <c r="K21" s="180">
        <f t="shared" si="4"/>
        <v>3.1329239345527976E-2</v>
      </c>
      <c r="L21" s="179">
        <f t="shared" si="5"/>
        <v>3.2327004653594449E-2</v>
      </c>
      <c r="M21" s="179">
        <f t="shared" si="6"/>
        <v>4.3962913133412503E-2</v>
      </c>
      <c r="N21" s="222">
        <f t="shared" si="7"/>
        <v>4.9548588029219826E-2</v>
      </c>
      <c r="O21" s="222">
        <f t="shared" si="7"/>
        <v>4.8533492194139417E-2</v>
      </c>
      <c r="P21" s="222">
        <f t="shared" si="7"/>
        <v>5.3416576097448307E-2</v>
      </c>
      <c r="Q21" s="222">
        <f t="shared" si="7"/>
        <v>5.4674282355319487E-2</v>
      </c>
      <c r="R21" s="222">
        <f t="shared" si="7"/>
        <v>4.6608856937247256E-2</v>
      </c>
      <c r="S21" s="222">
        <f t="shared" ref="S21:U21" si="9">S9/S$13</f>
        <v>6.1595618069082432E-2</v>
      </c>
      <c r="T21" s="222">
        <f t="shared" si="9"/>
        <v>6.4821274425251832E-2</v>
      </c>
      <c r="U21" s="222">
        <f t="shared" si="9"/>
        <v>6.9028084390049677E-2</v>
      </c>
    </row>
    <row r="22" spans="1:21" s="109" customFormat="1" ht="12.5" x14ac:dyDescent="0.25">
      <c r="C22" s="109" t="s">
        <v>335</v>
      </c>
      <c r="D22" s="179">
        <f t="shared" si="1"/>
        <v>8.9554660446895931E-2</v>
      </c>
      <c r="E22" s="179">
        <f t="shared" si="1"/>
        <v>9.7126349808656531E-2</v>
      </c>
      <c r="F22" s="179">
        <f t="shared" si="1"/>
        <v>9.5592195925437509E-2</v>
      </c>
      <c r="G22" s="179">
        <f t="shared" si="1"/>
        <v>9.3916759903699507E-2</v>
      </c>
      <c r="H22" s="179">
        <f t="shared" si="1"/>
        <v>0.10037267746666476</v>
      </c>
      <c r="I22" s="179">
        <f t="shared" si="2"/>
        <v>0.11768779634633864</v>
      </c>
      <c r="J22" s="179">
        <f t="shared" si="3"/>
        <v>0.11975788901378276</v>
      </c>
      <c r="K22" s="180">
        <f t="shared" si="4"/>
        <v>0.1284368816438648</v>
      </c>
      <c r="L22" s="179">
        <f t="shared" si="5"/>
        <v>0.14891097582926213</v>
      </c>
      <c r="M22" s="179">
        <f t="shared" si="6"/>
        <v>0.1466812387654074</v>
      </c>
      <c r="N22" s="222">
        <f t="shared" si="7"/>
        <v>0.14832356005578753</v>
      </c>
      <c r="O22" s="222">
        <f t="shared" si="7"/>
        <v>0.15120093524523953</v>
      </c>
      <c r="P22" s="222">
        <f t="shared" si="7"/>
        <v>0.15289643168782815</v>
      </c>
      <c r="Q22" s="222">
        <f t="shared" si="7"/>
        <v>0.17043846338227714</v>
      </c>
      <c r="R22" s="222">
        <f t="shared" si="7"/>
        <v>0.15504045657850307</v>
      </c>
      <c r="S22" s="222">
        <f t="shared" ref="S22:U22" si="10">S10/S$13</f>
        <v>0.16055579729199809</v>
      </c>
      <c r="T22" s="222">
        <f t="shared" si="10"/>
        <v>0.17253938681306946</v>
      </c>
      <c r="U22" s="222">
        <f t="shared" si="10"/>
        <v>0.19045775941404869</v>
      </c>
    </row>
    <row r="23" spans="1:21" s="109" customFormat="1" ht="12.5" x14ac:dyDescent="0.25">
      <c r="C23" s="109" t="s">
        <v>336</v>
      </c>
      <c r="D23" s="179">
        <f t="shared" si="1"/>
        <v>0.21194527882402364</v>
      </c>
      <c r="E23" s="179">
        <f t="shared" si="1"/>
        <v>0.21412068882730118</v>
      </c>
      <c r="F23" s="179">
        <f t="shared" si="1"/>
        <v>0.23385898508962963</v>
      </c>
      <c r="G23" s="179">
        <f t="shared" si="1"/>
        <v>0.23385247875929976</v>
      </c>
      <c r="H23" s="179">
        <f t="shared" si="1"/>
        <v>0.23916145492467708</v>
      </c>
      <c r="I23" s="179">
        <f t="shared" si="2"/>
        <v>0.26672052284114117</v>
      </c>
      <c r="J23" s="179">
        <f t="shared" si="3"/>
        <v>0.26170790021477275</v>
      </c>
      <c r="K23" s="180">
        <f t="shared" si="4"/>
        <v>0.26478649539920895</v>
      </c>
      <c r="L23" s="179">
        <f t="shared" si="5"/>
        <v>0.27616348223532589</v>
      </c>
      <c r="M23" s="179">
        <f t="shared" si="6"/>
        <v>0.30830097670920603</v>
      </c>
      <c r="N23" s="222">
        <f t="shared" si="7"/>
        <v>0.30463783339916856</v>
      </c>
      <c r="O23" s="222">
        <f t="shared" si="7"/>
        <v>0.31398659229585546</v>
      </c>
      <c r="P23" s="222">
        <f t="shared" si="7"/>
        <v>0.31911600694962905</v>
      </c>
      <c r="Q23" s="222">
        <f t="shared" si="7"/>
        <v>0.35777835771394839</v>
      </c>
      <c r="R23" s="222">
        <f t="shared" si="7"/>
        <v>0.34986424148683226</v>
      </c>
      <c r="S23" s="222">
        <f t="shared" ref="S23:U23" si="11">S11/S$13</f>
        <v>0.34025722752487286</v>
      </c>
      <c r="T23" s="222">
        <f t="shared" si="11"/>
        <v>0.32193307230079593</v>
      </c>
      <c r="U23" s="222">
        <f t="shared" si="11"/>
        <v>0.31379366831828198</v>
      </c>
    </row>
    <row r="24" spans="1:21" s="109" customFormat="1" ht="12.5" x14ac:dyDescent="0.25">
      <c r="C24" s="109" t="s">
        <v>337</v>
      </c>
      <c r="D24" s="179">
        <f t="shared" si="1"/>
        <v>5.5336921507492566E-2</v>
      </c>
      <c r="E24" s="179">
        <f t="shared" si="1"/>
        <v>5.2189882592593648E-2</v>
      </c>
      <c r="F24" s="179">
        <f t="shared" si="1"/>
        <v>5.0337956832818886E-2</v>
      </c>
      <c r="G24" s="179">
        <f t="shared" si="1"/>
        <v>5.6168372816191206E-2</v>
      </c>
      <c r="H24" s="179">
        <f t="shared" si="1"/>
        <v>5.5620960637329339E-2</v>
      </c>
      <c r="I24" s="179">
        <f t="shared" si="2"/>
        <v>5.1068900691901474E-2</v>
      </c>
      <c r="J24" s="179">
        <f t="shared" si="3"/>
        <v>4.8798699690807745E-2</v>
      </c>
      <c r="K24" s="180">
        <f t="shared" si="4"/>
        <v>5.2877250058445506E-2</v>
      </c>
      <c r="L24" s="179">
        <f t="shared" si="5"/>
        <v>5.5276936096588118E-2</v>
      </c>
      <c r="M24" s="179">
        <f t="shared" si="6"/>
        <v>6.8205387060361111E-2</v>
      </c>
      <c r="N24" s="222">
        <f t="shared" si="7"/>
        <v>7.54202368840272E-2</v>
      </c>
      <c r="O24" s="222">
        <f t="shared" si="7"/>
        <v>7.8731044222789676E-2</v>
      </c>
      <c r="P24" s="222">
        <f t="shared" si="7"/>
        <v>7.8545565595289316E-2</v>
      </c>
      <c r="Q24" s="222">
        <f t="shared" si="7"/>
        <v>7.7524802585502178E-2</v>
      </c>
      <c r="R24" s="222">
        <f t="shared" si="7"/>
        <v>6.4554985745796864E-2</v>
      </c>
      <c r="S24" s="222">
        <f t="shared" ref="S24:U24" si="12">S12/S$13</f>
        <v>6.0862390678989187E-2</v>
      </c>
      <c r="T24" s="222">
        <f t="shared" si="12"/>
        <v>5.7218616601375498E-2</v>
      </c>
      <c r="U24" s="222">
        <f t="shared" si="12"/>
        <v>5.9363962867957559E-2</v>
      </c>
    </row>
    <row r="25" spans="1:21" s="109" customFormat="1" ht="13.5" thickBot="1" x14ac:dyDescent="0.35">
      <c r="C25" s="174" t="s">
        <v>338</v>
      </c>
      <c r="D25" s="181">
        <f t="shared" ref="D25:P25" si="13">SUM(D19:D24)</f>
        <v>1</v>
      </c>
      <c r="E25" s="181">
        <f t="shared" si="13"/>
        <v>1.0000000000000002</v>
      </c>
      <c r="F25" s="181">
        <f t="shared" si="13"/>
        <v>1.0000000000000002</v>
      </c>
      <c r="G25" s="181">
        <f t="shared" si="13"/>
        <v>1.0000000000000002</v>
      </c>
      <c r="H25" s="181">
        <f t="shared" si="13"/>
        <v>1</v>
      </c>
      <c r="I25" s="181">
        <f t="shared" si="13"/>
        <v>1</v>
      </c>
      <c r="J25" s="181">
        <f t="shared" si="13"/>
        <v>1</v>
      </c>
      <c r="K25" s="181">
        <f t="shared" si="13"/>
        <v>1.0000000000000002</v>
      </c>
      <c r="L25" s="181">
        <f t="shared" si="13"/>
        <v>1</v>
      </c>
      <c r="M25" s="181">
        <f t="shared" si="13"/>
        <v>0.99999999999999978</v>
      </c>
      <c r="N25" s="181">
        <f t="shared" si="13"/>
        <v>0.99999999999999989</v>
      </c>
      <c r="O25" s="181">
        <f t="shared" si="13"/>
        <v>1</v>
      </c>
      <c r="P25" s="181">
        <f t="shared" si="13"/>
        <v>1.0000000000000002</v>
      </c>
      <c r="Q25" s="181">
        <f>SUM(Q19:Q24)</f>
        <v>1.0000000000000002</v>
      </c>
      <c r="R25" s="181">
        <f>SUM(R19:R24)</f>
        <v>0.99999999999999989</v>
      </c>
      <c r="S25" s="181">
        <f>SUM(S19:S24)</f>
        <v>1</v>
      </c>
      <c r="T25" s="181">
        <f>SUM(T19:T24)</f>
        <v>0.99999999999999989</v>
      </c>
      <c r="U25" s="181">
        <f>SUM(U19:U24)</f>
        <v>1.0000000000000002</v>
      </c>
    </row>
    <row r="26" spans="1:21" ht="15" thickTop="1" x14ac:dyDescent="0.35"/>
    <row r="28" spans="1:21" s="8" customFormat="1" ht="29.25" customHeight="1" x14ac:dyDescent="0.4">
      <c r="A28" s="7" t="s">
        <v>366</v>
      </c>
    </row>
    <row r="29" spans="1:21" s="109" customFormat="1" ht="12.5" x14ac:dyDescent="0.25"/>
    <row r="30" spans="1:21" s="109" customFormat="1" ht="13" x14ac:dyDescent="0.3">
      <c r="B30" s="173" t="s">
        <v>372</v>
      </c>
    </row>
    <row r="31" spans="1:21" s="109" customFormat="1" ht="12.5" x14ac:dyDescent="0.25"/>
    <row r="32" spans="1:21" s="109" customFormat="1" ht="13" x14ac:dyDescent="0.3">
      <c r="D32" s="184" t="s">
        <v>351</v>
      </c>
      <c r="E32" s="184" t="s">
        <v>352</v>
      </c>
      <c r="F32" s="184" t="s">
        <v>353</v>
      </c>
      <c r="G32" s="184" t="s">
        <v>354</v>
      </c>
      <c r="H32" s="184" t="s">
        <v>355</v>
      </c>
      <c r="I32" s="184" t="s">
        <v>356</v>
      </c>
      <c r="J32" s="184" t="s">
        <v>357</v>
      </c>
      <c r="K32" s="184" t="s">
        <v>358</v>
      </c>
      <c r="L32" s="184" t="s">
        <v>359</v>
      </c>
      <c r="M32" s="184" t="s">
        <v>360</v>
      </c>
      <c r="N32" s="184" t="s">
        <v>361</v>
      </c>
      <c r="O32" s="184" t="s">
        <v>362</v>
      </c>
      <c r="P32" s="184" t="s">
        <v>363</v>
      </c>
      <c r="Q32" s="184" t="s">
        <v>399</v>
      </c>
      <c r="R32" s="184" t="s">
        <v>400</v>
      </c>
      <c r="S32" s="184" t="s">
        <v>404</v>
      </c>
      <c r="T32" s="184" t="s">
        <v>408</v>
      </c>
      <c r="U32" s="184" t="s">
        <v>409</v>
      </c>
    </row>
    <row r="33" spans="3:21" s="109" customFormat="1" ht="12.5" x14ac:dyDescent="0.25">
      <c r="C33" s="14">
        <v>1.1000000000000001</v>
      </c>
      <c r="D33" s="15">
        <v>71439254.204324096</v>
      </c>
      <c r="E33" s="15">
        <v>76850133.142463505</v>
      </c>
      <c r="F33" s="15">
        <v>72715602.522632703</v>
      </c>
      <c r="G33" s="15">
        <v>77893902.329895005</v>
      </c>
      <c r="H33" s="15">
        <v>77841774.654150903</v>
      </c>
      <c r="I33" s="15">
        <v>93550564.368017703</v>
      </c>
      <c r="J33" s="15">
        <v>99317282.915165305</v>
      </c>
      <c r="K33" s="15">
        <v>104787395.441157</v>
      </c>
      <c r="L33" s="15">
        <v>101218268.558466</v>
      </c>
      <c r="M33" s="15">
        <v>98137731.467389196</v>
      </c>
      <c r="N33" s="220">
        <v>92417573.691389993</v>
      </c>
      <c r="O33" s="220">
        <v>83556642.255005702</v>
      </c>
      <c r="P33" s="220">
        <v>81662216.814531997</v>
      </c>
      <c r="Q33" s="220">
        <v>61250211.4085683</v>
      </c>
      <c r="R33" s="217">
        <v>88866817.788671106</v>
      </c>
      <c r="S33" s="3">
        <v>82903025.781366706</v>
      </c>
      <c r="T33" s="3">
        <v>77999576.090772793</v>
      </c>
      <c r="U33" s="227">
        <v>69290278.461713895</v>
      </c>
    </row>
    <row r="34" spans="3:21" s="109" customFormat="1" ht="12.5" x14ac:dyDescent="0.25">
      <c r="C34" s="14">
        <v>1.2</v>
      </c>
      <c r="D34" s="15">
        <v>12794026.0996952</v>
      </c>
      <c r="E34" s="15">
        <v>18591387.9723862</v>
      </c>
      <c r="F34" s="15">
        <v>18380822.804913599</v>
      </c>
      <c r="G34" s="15">
        <v>27223426.374443602</v>
      </c>
      <c r="H34" s="15">
        <v>29977305.277313899</v>
      </c>
      <c r="I34" s="15">
        <v>31196052.877425101</v>
      </c>
      <c r="J34" s="15">
        <v>34705439.600273304</v>
      </c>
      <c r="K34" s="15">
        <v>35852672.6094127</v>
      </c>
      <c r="L34" s="15">
        <v>32793735.253283702</v>
      </c>
      <c r="M34" s="15">
        <v>33273667.571146701</v>
      </c>
      <c r="N34" s="220">
        <v>29083037.707444102</v>
      </c>
      <c r="O34" s="220">
        <v>25461777.590163499</v>
      </c>
      <c r="P34" s="220">
        <v>24524775.9206734</v>
      </c>
      <c r="Q34" s="220">
        <v>23307429.1230704</v>
      </c>
      <c r="R34" s="217">
        <v>33284302.261785802</v>
      </c>
      <c r="S34" s="3">
        <v>35026007.326148197</v>
      </c>
      <c r="T34" s="3">
        <v>36912717.137356699</v>
      </c>
      <c r="U34" s="227">
        <v>38128141.679417297</v>
      </c>
    </row>
    <row r="35" spans="3:21" s="109" customFormat="1" ht="12.5" x14ac:dyDescent="0.25">
      <c r="C35" s="14">
        <v>1.3</v>
      </c>
      <c r="D35" s="15">
        <v>14912786.148492901</v>
      </c>
      <c r="E35" s="15">
        <v>18379939.5795151</v>
      </c>
      <c r="F35" s="15">
        <v>22762047.146168299</v>
      </c>
      <c r="G35" s="15">
        <v>23129167.767723899</v>
      </c>
      <c r="H35" s="15">
        <v>24120956.0841043</v>
      </c>
      <c r="I35" s="15">
        <v>24829533.094237801</v>
      </c>
      <c r="J35" s="15">
        <v>30409047.544472098</v>
      </c>
      <c r="K35" s="15">
        <v>31325226.728100199</v>
      </c>
      <c r="L35" s="15">
        <v>32145294.587622698</v>
      </c>
      <c r="M35" s="15">
        <v>32644458.140185401</v>
      </c>
      <c r="N35" s="220">
        <v>34230612.233342104</v>
      </c>
      <c r="O35" s="220">
        <v>32854617.527535699</v>
      </c>
      <c r="P35" s="220">
        <v>32459995.241227999</v>
      </c>
      <c r="Q35" s="220">
        <v>29813773.798601002</v>
      </c>
      <c r="R35" s="217">
        <v>41142095.615492098</v>
      </c>
      <c r="S35" s="3">
        <v>38312811.483595803</v>
      </c>
      <c r="T35" s="3">
        <v>39167711.270561002</v>
      </c>
      <c r="U35" s="227">
        <v>40210536.3452847</v>
      </c>
    </row>
    <row r="36" spans="3:21" s="109" customFormat="1" ht="12.5" x14ac:dyDescent="0.25">
      <c r="C36" s="14">
        <v>1.4</v>
      </c>
      <c r="D36" s="15">
        <v>12176928.866050599</v>
      </c>
      <c r="E36" s="15">
        <v>16263602.4913316</v>
      </c>
      <c r="F36" s="15">
        <v>18986630.595892299</v>
      </c>
      <c r="G36" s="15">
        <v>20284640.323008899</v>
      </c>
      <c r="H36" s="15">
        <v>22769615.569191601</v>
      </c>
      <c r="I36" s="15">
        <v>28778148.946210898</v>
      </c>
      <c r="J36" s="15">
        <v>31323014.471694101</v>
      </c>
      <c r="K36" s="15">
        <v>32743205.978067499</v>
      </c>
      <c r="L36" s="15">
        <v>31044980.437043902</v>
      </c>
      <c r="M36" s="15">
        <v>31554688.3098411</v>
      </c>
      <c r="N36" s="220">
        <v>29977396.395313799</v>
      </c>
      <c r="O36" s="220">
        <v>28238947.692448299</v>
      </c>
      <c r="P36" s="220">
        <v>30471885.665619101</v>
      </c>
      <c r="Q36" s="220">
        <v>27071823.159559399</v>
      </c>
      <c r="R36" s="217">
        <v>33138424.164623301</v>
      </c>
      <c r="S36" s="3">
        <v>33358225.277396899</v>
      </c>
      <c r="T36" s="3">
        <v>36919905.945532598</v>
      </c>
      <c r="U36" s="227">
        <v>39530347.716719903</v>
      </c>
    </row>
    <row r="37" spans="3:21" s="109" customFormat="1" ht="12.5" x14ac:dyDescent="0.25">
      <c r="C37" s="14">
        <v>1.5</v>
      </c>
      <c r="D37" s="15">
        <v>18592946.4868192</v>
      </c>
      <c r="E37" s="15">
        <v>21702812.944047701</v>
      </c>
      <c r="F37" s="15">
        <v>22416382.871615499</v>
      </c>
      <c r="G37" s="15">
        <v>21009384.4960647</v>
      </c>
      <c r="H37" s="15">
        <v>27487254.920237701</v>
      </c>
      <c r="I37" s="15">
        <v>25241194.5043195</v>
      </c>
      <c r="J37" s="15">
        <v>22409178.534638401</v>
      </c>
      <c r="K37" s="15">
        <v>20734263.474086899</v>
      </c>
      <c r="L37" s="15">
        <v>21901148.6318083</v>
      </c>
      <c r="M37" s="15">
        <v>19323199.3486409</v>
      </c>
      <c r="N37" s="220">
        <v>16884788.817967001</v>
      </c>
      <c r="O37" s="220">
        <v>15058766.8848351</v>
      </c>
      <c r="P37" s="220">
        <v>15949759.700032899</v>
      </c>
      <c r="Q37" s="220">
        <v>18187566.704973299</v>
      </c>
      <c r="R37" s="217">
        <v>20258618.5254234</v>
      </c>
      <c r="S37" s="3">
        <v>27205430.1670781</v>
      </c>
      <c r="T37" s="3">
        <v>29144551.853208501</v>
      </c>
      <c r="U37" s="227">
        <v>19317037.944993801</v>
      </c>
    </row>
    <row r="38" spans="3:21" s="109" customFormat="1" ht="12.5" x14ac:dyDescent="0.25">
      <c r="C38" s="182">
        <v>2.1</v>
      </c>
      <c r="D38" s="175">
        <v>11237374.676413599</v>
      </c>
      <c r="E38" s="175">
        <v>12747540.657003799</v>
      </c>
      <c r="F38" s="175">
        <v>9195079.8559037894</v>
      </c>
      <c r="G38" s="175">
        <v>12901858.8393791</v>
      </c>
      <c r="H38" s="175">
        <v>11160807.1467466</v>
      </c>
      <c r="I38" s="175">
        <v>10358449.4540444</v>
      </c>
      <c r="J38" s="175">
        <v>10621996.335829699</v>
      </c>
      <c r="K38" s="175">
        <v>9964810.0961444806</v>
      </c>
      <c r="L38" s="175">
        <v>8251805.7902616598</v>
      </c>
      <c r="M38" s="175">
        <v>7045449.89618982</v>
      </c>
      <c r="N38" s="221">
        <v>6428541.6494606603</v>
      </c>
      <c r="O38" s="221">
        <v>5302694.36809259</v>
      </c>
      <c r="P38" s="221">
        <v>7492185.75529637</v>
      </c>
      <c r="Q38" s="221">
        <v>7162401.5007253801</v>
      </c>
      <c r="R38" s="218">
        <v>7262140.8434311701</v>
      </c>
      <c r="S38" s="175">
        <v>8328144.46465996</v>
      </c>
      <c r="T38" s="175">
        <v>10635767.8667753</v>
      </c>
      <c r="U38" s="226">
        <v>11294951.343766499</v>
      </c>
    </row>
    <row r="39" spans="3:21" s="109" customFormat="1" ht="12.5" x14ac:dyDescent="0.25">
      <c r="C39" s="182">
        <v>2.2000000000000002</v>
      </c>
      <c r="D39" s="175">
        <v>14448530.8474961</v>
      </c>
      <c r="E39" s="175">
        <v>15457498.4968077</v>
      </c>
      <c r="F39" s="175">
        <v>16406407.8927263</v>
      </c>
      <c r="G39" s="175">
        <v>13774009.5522583</v>
      </c>
      <c r="H39" s="175">
        <v>13324008.630077399</v>
      </c>
      <c r="I39" s="175">
        <v>12517686.817878401</v>
      </c>
      <c r="J39" s="175">
        <v>15652806.1439719</v>
      </c>
      <c r="K39" s="175">
        <v>15697314.292972101</v>
      </c>
      <c r="L39" s="175">
        <v>14420666.647407399</v>
      </c>
      <c r="M39" s="175">
        <v>13606124.8443546</v>
      </c>
      <c r="N39" s="221">
        <v>12191045.627318799</v>
      </c>
      <c r="O39" s="221">
        <v>10413283.2039728</v>
      </c>
      <c r="P39" s="221">
        <v>10162568.6489274</v>
      </c>
      <c r="Q39" s="221">
        <v>10840061.191845</v>
      </c>
      <c r="R39" s="218">
        <v>12486185.593026999</v>
      </c>
      <c r="S39" s="175">
        <v>11578178.7775805</v>
      </c>
      <c r="T39" s="175">
        <v>11832125.2338193</v>
      </c>
      <c r="U39" s="226">
        <v>10878760.479598099</v>
      </c>
    </row>
    <row r="40" spans="3:21" s="109" customFormat="1" ht="12.5" x14ac:dyDescent="0.25">
      <c r="C40" s="182">
        <v>2.2999999999999998</v>
      </c>
      <c r="D40" s="175">
        <v>16768689.4900601</v>
      </c>
      <c r="E40" s="175">
        <v>19266809.222534001</v>
      </c>
      <c r="F40" s="175">
        <v>16898602.2188657</v>
      </c>
      <c r="G40" s="175">
        <v>14759244.7034282</v>
      </c>
      <c r="H40" s="175">
        <v>14932418.7708633</v>
      </c>
      <c r="I40" s="175">
        <v>12658287.300371001</v>
      </c>
      <c r="J40" s="175">
        <v>12620121.2922752</v>
      </c>
      <c r="K40" s="175">
        <v>11509454.3645069</v>
      </c>
      <c r="L40" s="175">
        <v>9468436.2666385602</v>
      </c>
      <c r="M40" s="175">
        <v>6967220.6209036801</v>
      </c>
      <c r="N40" s="221">
        <v>5613140.8331091003</v>
      </c>
      <c r="O40" s="221">
        <v>5632329.1118418099</v>
      </c>
      <c r="P40" s="221">
        <v>3955869.9805626101</v>
      </c>
      <c r="Q40" s="221">
        <v>2737157.42986318</v>
      </c>
      <c r="R40" s="218">
        <v>3816751.5478967801</v>
      </c>
      <c r="S40" s="175">
        <v>3408747.3125999402</v>
      </c>
      <c r="T40" s="175">
        <v>3382820.7890243698</v>
      </c>
      <c r="U40" s="226">
        <v>3156818.2711251602</v>
      </c>
    </row>
    <row r="41" spans="3:21" s="109" customFormat="1" ht="12.5" x14ac:dyDescent="0.25">
      <c r="C41" s="182">
        <v>2.4</v>
      </c>
      <c r="D41" s="175">
        <v>9992724.17482749</v>
      </c>
      <c r="E41" s="175">
        <v>11523871.938659601</v>
      </c>
      <c r="F41" s="175">
        <v>14064868.664011501</v>
      </c>
      <c r="G41" s="175">
        <v>11122555.634374499</v>
      </c>
      <c r="H41" s="175">
        <v>12747434.6898768</v>
      </c>
      <c r="I41" s="175">
        <v>13725755.818978</v>
      </c>
      <c r="J41" s="175">
        <v>12863095.640116399</v>
      </c>
      <c r="K41" s="175">
        <v>15252144.915370701</v>
      </c>
      <c r="L41" s="175">
        <v>15488240.533818999</v>
      </c>
      <c r="M41" s="175">
        <v>17695521.954056598</v>
      </c>
      <c r="N41" s="221">
        <v>12836607.1481595</v>
      </c>
      <c r="O41" s="221">
        <v>12893061.5227337</v>
      </c>
      <c r="P41" s="221">
        <v>13049618.403907301</v>
      </c>
      <c r="Q41" s="221">
        <v>15336053.1722514</v>
      </c>
      <c r="R41" s="218">
        <v>14400380.760464599</v>
      </c>
      <c r="S41" s="175">
        <v>17070235.999980502</v>
      </c>
      <c r="T41" s="175">
        <v>17535173.993447602</v>
      </c>
      <c r="U41" s="226">
        <v>14037667.095358601</v>
      </c>
    </row>
    <row r="42" spans="3:21" s="109" customFormat="1" ht="12.5" x14ac:dyDescent="0.25">
      <c r="C42" s="14">
        <v>3.1</v>
      </c>
      <c r="D42" s="15">
        <v>1556392.52333401</v>
      </c>
      <c r="E42" s="15">
        <v>1633668.5679506499</v>
      </c>
      <c r="F42" s="15">
        <v>2132524.84616024</v>
      </c>
      <c r="G42" s="15">
        <v>1239789.6160019899</v>
      </c>
      <c r="H42" s="15">
        <v>4859290.2118057702</v>
      </c>
      <c r="I42" s="15">
        <v>4694251.2816474596</v>
      </c>
      <c r="J42" s="15">
        <v>3936015.6560533498</v>
      </c>
      <c r="K42" s="15">
        <v>3856227.8336797599</v>
      </c>
      <c r="L42" s="15">
        <v>4357472.9033183604</v>
      </c>
      <c r="M42" s="15">
        <v>5285514.4469031403</v>
      </c>
      <c r="N42" s="220">
        <v>5968110.1410501599</v>
      </c>
      <c r="O42" s="220">
        <v>4691102.5856032101</v>
      </c>
      <c r="P42" s="220">
        <v>4907089.4719244502</v>
      </c>
      <c r="Q42" s="220">
        <v>6811579.2642965503</v>
      </c>
      <c r="R42" s="217">
        <v>6741356.7067303397</v>
      </c>
      <c r="S42" s="3">
        <v>9686349.4088279996</v>
      </c>
      <c r="T42" s="3">
        <v>11034729.946366601</v>
      </c>
      <c r="U42" s="227">
        <v>11470523.702359401</v>
      </c>
    </row>
    <row r="43" spans="3:21" s="109" customFormat="1" ht="12.5" x14ac:dyDescent="0.25">
      <c r="C43" s="14">
        <v>3.2</v>
      </c>
      <c r="D43" s="15">
        <v>1546140.88726101</v>
      </c>
      <c r="E43" s="15">
        <v>1809021.6067353699</v>
      </c>
      <c r="F43" s="15">
        <v>2569987.5126494402</v>
      </c>
      <c r="G43" s="15">
        <v>3648956.5098566101</v>
      </c>
      <c r="H43" s="15">
        <v>4892827.1954474002</v>
      </c>
      <c r="I43" s="15">
        <v>3722589.91931159</v>
      </c>
      <c r="J43" s="15">
        <v>3953622.7718359102</v>
      </c>
      <c r="K43" s="15">
        <v>3638597.6247839001</v>
      </c>
      <c r="L43" s="15">
        <v>3265951.76335367</v>
      </c>
      <c r="M43" s="15">
        <v>2186397.76786971</v>
      </c>
      <c r="N43" s="220">
        <v>1753377.77678339</v>
      </c>
      <c r="O43" s="220">
        <v>1712170.01551237</v>
      </c>
      <c r="P43" s="220">
        <v>1952185.71123376</v>
      </c>
      <c r="Q43" s="220">
        <v>2070047.3553261301</v>
      </c>
      <c r="R43" s="217">
        <v>1582486.6793405199</v>
      </c>
      <c r="S43" s="3">
        <v>1608176.6421304899</v>
      </c>
      <c r="T43" s="3">
        <v>1213476.5497190501</v>
      </c>
      <c r="U43" s="227">
        <v>1136745.6677989899</v>
      </c>
    </row>
    <row r="44" spans="3:21" s="109" customFormat="1" ht="12.5" x14ac:dyDescent="0.25">
      <c r="C44" s="14">
        <v>3.3</v>
      </c>
      <c r="D44" s="15">
        <v>2012367.7527105</v>
      </c>
      <c r="E44" s="15">
        <v>2715456.3945977399</v>
      </c>
      <c r="F44" s="15">
        <v>3556747.5232569398</v>
      </c>
      <c r="G44" s="15">
        <v>3187200.68949479</v>
      </c>
      <c r="H44" s="15">
        <v>3390370.7875946201</v>
      </c>
      <c r="I44" s="15">
        <v>2957279.1131821</v>
      </c>
      <c r="J44" s="15">
        <v>2620465.5214097798</v>
      </c>
      <c r="K44" s="15">
        <v>1750984.5336968601</v>
      </c>
      <c r="L44" s="15">
        <v>1695072.4621199099</v>
      </c>
      <c r="M44" s="15">
        <v>2834088.6527714799</v>
      </c>
      <c r="N44" s="220">
        <v>1802278.3283015799</v>
      </c>
      <c r="O44" s="220">
        <v>1981355.8978462799</v>
      </c>
      <c r="P44" s="220">
        <v>2503776.6564205699</v>
      </c>
      <c r="Q44" s="220">
        <v>2618258.86017178</v>
      </c>
      <c r="R44" s="217">
        <v>2626848.17350952</v>
      </c>
      <c r="S44" s="3">
        <v>2310952.59616502</v>
      </c>
      <c r="T44" s="3">
        <v>3240879.9691181402</v>
      </c>
      <c r="U44" s="227">
        <v>3312901.0413261</v>
      </c>
    </row>
    <row r="45" spans="3:21" s="109" customFormat="1" ht="12.5" x14ac:dyDescent="0.25">
      <c r="C45" s="14">
        <v>3.4</v>
      </c>
      <c r="D45" s="15">
        <v>283610.29105815297</v>
      </c>
      <c r="E45" s="15">
        <v>234213.436527096</v>
      </c>
      <c r="F45" s="15">
        <v>260352.66552119801</v>
      </c>
      <c r="G45" s="15">
        <v>327517.21894617297</v>
      </c>
      <c r="H45" s="15">
        <v>251537.73754064299</v>
      </c>
      <c r="I45" s="15">
        <v>535682.56294398801</v>
      </c>
      <c r="J45" s="15">
        <v>729439.31651050504</v>
      </c>
      <c r="K45" s="15">
        <v>930918.51634329103</v>
      </c>
      <c r="L45" s="15">
        <v>798537.08237241302</v>
      </c>
      <c r="M45" s="15">
        <v>618789.68741290702</v>
      </c>
      <c r="N45" s="220">
        <v>698919.68067764305</v>
      </c>
      <c r="O45" s="220">
        <v>691991.05944529094</v>
      </c>
      <c r="P45" s="220">
        <v>664184.76169591001</v>
      </c>
      <c r="Q45" s="220">
        <v>467832.52060074703</v>
      </c>
      <c r="R45" s="217">
        <v>862985.86700119195</v>
      </c>
      <c r="S45" s="3">
        <v>1238934.1138062801</v>
      </c>
      <c r="T45" s="3">
        <v>1673417.5735946801</v>
      </c>
      <c r="U45" s="227">
        <v>1717957.48792416</v>
      </c>
    </row>
    <row r="46" spans="3:21" s="109" customFormat="1" ht="12.5" x14ac:dyDescent="0.25">
      <c r="C46" s="14">
        <v>3.5</v>
      </c>
      <c r="D46" s="15">
        <v>75805.228519195603</v>
      </c>
      <c r="E46" s="15">
        <v>51090.647166362003</v>
      </c>
      <c r="F46" s="15">
        <v>40460.937044801904</v>
      </c>
      <c r="G46" s="15">
        <v>136465.11339044201</v>
      </c>
      <c r="H46" s="15">
        <v>152081.8520293</v>
      </c>
      <c r="I46" s="15">
        <v>142061.89122812901</v>
      </c>
      <c r="J46" s="15">
        <v>99073.165652016396</v>
      </c>
      <c r="K46" s="15">
        <v>80294.412515030097</v>
      </c>
      <c r="L46" s="15">
        <v>77794.412515030097</v>
      </c>
      <c r="M46" s="15">
        <v>78007.547891783601</v>
      </c>
      <c r="N46" s="220">
        <v>77794.412515030097</v>
      </c>
      <c r="O46" s="220">
        <v>77794.412515030097</v>
      </c>
      <c r="P46" s="220">
        <v>77794.412515030097</v>
      </c>
      <c r="Q46" s="220">
        <v>78007.547891783601</v>
      </c>
      <c r="R46" s="217">
        <v>77794.412515030097</v>
      </c>
      <c r="S46" s="3">
        <v>77794.412515030097</v>
      </c>
      <c r="T46" s="3">
        <v>32396.577266533099</v>
      </c>
      <c r="U46" s="227"/>
    </row>
    <row r="47" spans="3:21" s="109" customFormat="1" ht="12.5" x14ac:dyDescent="0.25">
      <c r="C47" s="14">
        <v>3.6</v>
      </c>
      <c r="D47" s="15">
        <v>3742993.6858414598</v>
      </c>
      <c r="E47" s="15">
        <v>4324571.02853812</v>
      </c>
      <c r="F47" s="15">
        <v>4141966.1951115499</v>
      </c>
      <c r="G47" s="15">
        <v>4332532.8566877404</v>
      </c>
      <c r="H47" s="15">
        <v>4433478.1361192502</v>
      </c>
      <c r="I47" s="15">
        <v>4863104.4973147102</v>
      </c>
      <c r="J47" s="15">
        <v>5080356.7111374503</v>
      </c>
      <c r="K47" s="15">
        <v>6401689.7503828602</v>
      </c>
      <c r="L47" s="15">
        <v>7499164.8859044705</v>
      </c>
      <c r="M47" s="15">
        <v>15429630.1746746</v>
      </c>
      <c r="N47" s="220">
        <v>17834560.571741998</v>
      </c>
      <c r="O47" s="220">
        <v>16974626.269940499</v>
      </c>
      <c r="P47" s="220">
        <v>19532370.147056598</v>
      </c>
      <c r="Q47" s="220">
        <v>19463733.8146444</v>
      </c>
      <c r="R47" s="217">
        <v>19023452.167756401</v>
      </c>
      <c r="S47" s="3">
        <v>27128784.667005599</v>
      </c>
      <c r="T47" s="3">
        <v>27349879.782185201</v>
      </c>
      <c r="U47" s="227">
        <v>28557261.192451</v>
      </c>
    </row>
    <row r="48" spans="3:21" s="109" customFormat="1" ht="12.5" x14ac:dyDescent="0.25">
      <c r="C48" s="182">
        <v>4.0999999999999996</v>
      </c>
      <c r="D48" s="175">
        <v>5954093.57224051</v>
      </c>
      <c r="E48" s="175">
        <v>7903537.07998183</v>
      </c>
      <c r="F48" s="175">
        <v>7748455.22620878</v>
      </c>
      <c r="G48" s="175">
        <v>6537899.9963054704</v>
      </c>
      <c r="H48" s="175">
        <v>8346355.4875618704</v>
      </c>
      <c r="I48" s="175">
        <v>9300107.5132779405</v>
      </c>
      <c r="J48" s="175">
        <v>10576469.690597899</v>
      </c>
      <c r="K48" s="175">
        <v>12449399.128200701</v>
      </c>
      <c r="L48" s="175">
        <v>12281215.354791099</v>
      </c>
      <c r="M48" s="175">
        <v>11804938.823821001</v>
      </c>
      <c r="N48" s="221">
        <v>11173332.700841799</v>
      </c>
      <c r="O48" s="221">
        <v>12363900.664586401</v>
      </c>
      <c r="P48" s="221">
        <v>15595324.783198699</v>
      </c>
      <c r="Q48" s="221">
        <v>18349359.6200248</v>
      </c>
      <c r="R48" s="218">
        <v>21725897.723574799</v>
      </c>
      <c r="S48" s="175">
        <v>22910957.5860066</v>
      </c>
      <c r="T48" s="175">
        <v>24984646.716208398</v>
      </c>
      <c r="U48" s="226">
        <v>26844765.174380299</v>
      </c>
    </row>
    <row r="49" spans="3:21" s="109" customFormat="1" ht="12.5" x14ac:dyDescent="0.25">
      <c r="C49" s="182">
        <v>4.2</v>
      </c>
      <c r="D49" s="175">
        <v>2285169.0403195699</v>
      </c>
      <c r="E49" s="175">
        <v>3166896.4329708</v>
      </c>
      <c r="F49" s="175">
        <v>2876049.4201590498</v>
      </c>
      <c r="G49" s="175">
        <v>3547319.7812930299</v>
      </c>
      <c r="H49" s="175">
        <v>5252095.4160047397</v>
      </c>
      <c r="I49" s="175">
        <v>6075170.4585365597</v>
      </c>
      <c r="J49" s="175">
        <v>7028350.1945341602</v>
      </c>
      <c r="K49" s="175">
        <v>9412394.1589452308</v>
      </c>
      <c r="L49" s="175">
        <v>10097521.482968001</v>
      </c>
      <c r="M49" s="175">
        <v>11924995.278073199</v>
      </c>
      <c r="N49" s="221">
        <v>12747505.982163301</v>
      </c>
      <c r="O49" s="221">
        <v>11687163.8358339</v>
      </c>
      <c r="P49" s="221">
        <v>11064592.180312499</v>
      </c>
      <c r="Q49" s="221">
        <v>10386783.8616115</v>
      </c>
      <c r="R49" s="218">
        <v>10577070.4823399</v>
      </c>
      <c r="S49" s="175">
        <v>12946085.099615499</v>
      </c>
      <c r="T49" s="175">
        <v>15704334.4440301</v>
      </c>
      <c r="U49" s="226">
        <v>18595929.555212099</v>
      </c>
    </row>
    <row r="50" spans="3:21" s="109" customFormat="1" ht="12.5" x14ac:dyDescent="0.25">
      <c r="C50" s="182">
        <v>4.3</v>
      </c>
      <c r="D50" s="175">
        <v>7852931.2201049402</v>
      </c>
      <c r="E50" s="175">
        <v>8310840.4268055996</v>
      </c>
      <c r="F50" s="175">
        <v>8878346.4655653592</v>
      </c>
      <c r="G50" s="175">
        <v>9156730.6474311594</v>
      </c>
      <c r="H50" s="175">
        <v>10465306.471746201</v>
      </c>
      <c r="I50" s="175">
        <v>11848279.3518744</v>
      </c>
      <c r="J50" s="175">
        <v>12950585.248646799</v>
      </c>
      <c r="K50" s="175">
        <v>11466086.011867</v>
      </c>
      <c r="L50" s="175">
        <v>12225782.409606099</v>
      </c>
      <c r="M50" s="175">
        <v>13038427.61249</v>
      </c>
      <c r="N50" s="221">
        <v>16269735.665569499</v>
      </c>
      <c r="O50" s="221">
        <v>16029243.757819699</v>
      </c>
      <c r="P50" s="221">
        <v>17610418.149153899</v>
      </c>
      <c r="Q50" s="221">
        <v>17642450.816925298</v>
      </c>
      <c r="R50" s="218">
        <v>17968848.7289172</v>
      </c>
      <c r="S50" s="175">
        <v>16245879.172790401</v>
      </c>
      <c r="T50" s="175">
        <v>18767892.4349222</v>
      </c>
      <c r="U50" s="226">
        <v>22328576.081953999</v>
      </c>
    </row>
    <row r="51" spans="3:21" s="109" customFormat="1" ht="12.5" x14ac:dyDescent="0.25">
      <c r="C51" s="182">
        <v>4.4000000000000004</v>
      </c>
      <c r="D51" s="175">
        <v>10583671.076807201</v>
      </c>
      <c r="E51" s="175">
        <v>14422917.1615158</v>
      </c>
      <c r="F51" s="175">
        <v>15103396.8067626</v>
      </c>
      <c r="G51" s="175">
        <v>16578581.2643479</v>
      </c>
      <c r="H51" s="175">
        <v>17811701.505544499</v>
      </c>
      <c r="I51" s="175">
        <v>29016356.363678802</v>
      </c>
      <c r="J51" s="175">
        <v>29633204.697338</v>
      </c>
      <c r="K51" s="175">
        <v>34965930.330980003</v>
      </c>
      <c r="L51" s="175">
        <v>46901016.698904097</v>
      </c>
      <c r="M51" s="175">
        <v>51422821.421254203</v>
      </c>
      <c r="N51" s="221">
        <v>44031592.139482401</v>
      </c>
      <c r="O51" s="221">
        <v>41321938.785421297</v>
      </c>
      <c r="P51" s="221">
        <v>40561999.961139299</v>
      </c>
      <c r="Q51" s="221">
        <v>51847182.144607604</v>
      </c>
      <c r="R51" s="218">
        <v>52564086.9699867</v>
      </c>
      <c r="S51" s="175">
        <v>57507643.527759299</v>
      </c>
      <c r="T51" s="175">
        <v>59111129.946633801</v>
      </c>
      <c r="U51" s="226">
        <v>59690014.484279901</v>
      </c>
    </row>
    <row r="52" spans="3:21" s="109" customFormat="1" ht="12.5" x14ac:dyDescent="0.25">
      <c r="C52" s="14">
        <v>5.0999999999999996</v>
      </c>
      <c r="D52" s="15">
        <v>1286879.5005814</v>
      </c>
      <c r="E52" s="15">
        <v>1773206.8777866899</v>
      </c>
      <c r="F52" s="15">
        <v>1470552.6657298601</v>
      </c>
      <c r="G52" s="15">
        <v>1760753.4707426699</v>
      </c>
      <c r="H52" s="15">
        <v>2145251.68039547</v>
      </c>
      <c r="I52" s="15">
        <v>3470879.7912216</v>
      </c>
      <c r="J52" s="15">
        <v>3296914.9327945099</v>
      </c>
      <c r="K52" s="15">
        <v>3161899.87166936</v>
      </c>
      <c r="L52" s="15">
        <v>3057427.5260801702</v>
      </c>
      <c r="M52" s="15">
        <v>3245759.0299346698</v>
      </c>
      <c r="N52" s="220">
        <v>3353154.6514320802</v>
      </c>
      <c r="O52" s="220">
        <v>4260192.1100172</v>
      </c>
      <c r="P52" s="220">
        <v>4551877.4437686503</v>
      </c>
      <c r="Q52" s="220">
        <v>10092487.742608899</v>
      </c>
      <c r="R52" s="217">
        <v>13517683.1831901</v>
      </c>
      <c r="S52" s="3">
        <v>11021258.459987801</v>
      </c>
      <c r="T52" s="3">
        <v>7263904.3259909796</v>
      </c>
      <c r="U52" s="227">
        <v>8128327.6501846705</v>
      </c>
    </row>
    <row r="53" spans="3:21" s="109" customFormat="1" ht="12.5" x14ac:dyDescent="0.25">
      <c r="C53" s="14">
        <v>5.2</v>
      </c>
      <c r="D53" s="15">
        <v>4224795.8792739697</v>
      </c>
      <c r="E53" s="15">
        <v>4420001.72457017</v>
      </c>
      <c r="F53" s="15">
        <v>4515330.8432479603</v>
      </c>
      <c r="G53" s="15">
        <v>5150078.6519505801</v>
      </c>
      <c r="H53" s="15">
        <v>5646207.6034444198</v>
      </c>
      <c r="I53" s="15">
        <v>7786755.4682646301</v>
      </c>
      <c r="J53" s="15">
        <v>8894547.4018351994</v>
      </c>
      <c r="K53" s="15">
        <v>8729583.4770914391</v>
      </c>
      <c r="L53" s="15">
        <v>8500594.3815154694</v>
      </c>
      <c r="M53" s="15">
        <v>7655016.9776881598</v>
      </c>
      <c r="N53" s="220">
        <v>7119620.4208521601</v>
      </c>
      <c r="O53" s="220">
        <v>7056382.0061427401</v>
      </c>
      <c r="P53" s="220">
        <v>9487591.8282401692</v>
      </c>
      <c r="Q53" s="220">
        <v>11854673.402565001</v>
      </c>
      <c r="R53" s="217">
        <v>10659458.962990901</v>
      </c>
      <c r="S53" s="3">
        <v>11035850.392928701</v>
      </c>
      <c r="T53" s="3">
        <v>7977410.0012351396</v>
      </c>
      <c r="U53" s="227">
        <v>11315926.8826882</v>
      </c>
    </row>
    <row r="54" spans="3:21" s="109" customFormat="1" ht="12.5" x14ac:dyDescent="0.25">
      <c r="C54" s="14">
        <v>5.3</v>
      </c>
      <c r="D54" s="15">
        <v>25662024.782399502</v>
      </c>
      <c r="E54" s="15">
        <v>28658763.420805398</v>
      </c>
      <c r="F54" s="15">
        <v>32599373.8919155</v>
      </c>
      <c r="G54" s="15">
        <v>33753843.021322601</v>
      </c>
      <c r="H54" s="15">
        <v>40422310.164482899</v>
      </c>
      <c r="I54" s="15">
        <v>43735460.794612497</v>
      </c>
      <c r="J54" s="15">
        <v>43378739.629776999</v>
      </c>
      <c r="K54" s="15">
        <v>45158843.329437003</v>
      </c>
      <c r="L54" s="15">
        <v>48191170.9490273</v>
      </c>
      <c r="M54" s="15">
        <v>57092969.444266498</v>
      </c>
      <c r="N54" s="220">
        <v>50243312.467233397</v>
      </c>
      <c r="O54" s="220">
        <v>52351306.670537099</v>
      </c>
      <c r="P54" s="220">
        <v>56888115.309803203</v>
      </c>
      <c r="Q54" s="220">
        <v>62915514.089446403</v>
      </c>
      <c r="R54" s="217">
        <v>76122468.369918093</v>
      </c>
      <c r="S54" s="3">
        <v>76677941.014699697</v>
      </c>
      <c r="T54" s="3">
        <v>77306027.7582656</v>
      </c>
      <c r="U54" s="227">
        <v>68893007.386172593</v>
      </c>
    </row>
    <row r="55" spans="3:21" s="109" customFormat="1" ht="12.5" x14ac:dyDescent="0.25">
      <c r="C55" s="14">
        <v>5.4</v>
      </c>
      <c r="D55" s="15">
        <v>9298776.8249022402</v>
      </c>
      <c r="E55" s="15">
        <v>10882660.703412199</v>
      </c>
      <c r="F55" s="15">
        <v>10551239.128814399</v>
      </c>
      <c r="G55" s="15">
        <v>10928645.2884684</v>
      </c>
      <c r="H55" s="15">
        <v>11517069.2359275</v>
      </c>
      <c r="I55" s="15">
        <v>12582502.5294</v>
      </c>
      <c r="J55" s="15">
        <v>11969387.561361199</v>
      </c>
      <c r="K55" s="15">
        <v>11858774.3901898</v>
      </c>
      <c r="L55" s="15">
        <v>12374102.896652199</v>
      </c>
      <c r="M55" s="15">
        <v>13730649.379741199</v>
      </c>
      <c r="N55" s="220">
        <v>11306654.719077701</v>
      </c>
      <c r="O55" s="220">
        <v>11989504.0914465</v>
      </c>
      <c r="P55" s="220">
        <v>15200944.373426899</v>
      </c>
      <c r="Q55" s="220">
        <v>18150579.448820598</v>
      </c>
      <c r="R55" s="217">
        <v>20003851.978430498</v>
      </c>
      <c r="S55" s="3">
        <v>17710009.923171099</v>
      </c>
      <c r="T55" s="3">
        <v>17300712.311351702</v>
      </c>
      <c r="U55" s="227">
        <v>16207116.485067699</v>
      </c>
    </row>
    <row r="56" spans="3:21" s="109" customFormat="1" ht="12.5" x14ac:dyDescent="0.25">
      <c r="C56" s="14">
        <v>5.5</v>
      </c>
      <c r="D56" s="15">
        <v>919341.62849411601</v>
      </c>
      <c r="E56" s="15">
        <v>1065545.09011063</v>
      </c>
      <c r="F56" s="15">
        <v>1467714.1462217099</v>
      </c>
      <c r="G56" s="15">
        <v>1990615.30923217</v>
      </c>
      <c r="H56" s="15">
        <v>2529291.9202759601</v>
      </c>
      <c r="I56" s="15">
        <v>4645069.5102044297</v>
      </c>
      <c r="J56" s="15">
        <v>4650139.1800122298</v>
      </c>
      <c r="K56" s="15">
        <v>4331617.0584849203</v>
      </c>
      <c r="L56" s="15">
        <v>3924750.1149960398</v>
      </c>
      <c r="M56" s="15">
        <v>4227731.70689754</v>
      </c>
      <c r="N56" s="220">
        <v>2990319.6862172401</v>
      </c>
      <c r="O56" s="220">
        <v>2398391.9730515098</v>
      </c>
      <c r="P56" s="220">
        <v>2242860.06578033</v>
      </c>
      <c r="Q56" s="220">
        <v>2274338.8078550501</v>
      </c>
      <c r="R56" s="217">
        <v>3962561.7359100799</v>
      </c>
      <c r="S56" s="3">
        <v>3378427.9098908301</v>
      </c>
      <c r="T56" s="3">
        <v>4123127.2470582202</v>
      </c>
      <c r="U56" s="227">
        <v>3976831.19307158</v>
      </c>
    </row>
    <row r="57" spans="3:21" s="109" customFormat="1" ht="12.5" x14ac:dyDescent="0.25">
      <c r="C57" s="14">
        <v>5.6</v>
      </c>
      <c r="D57" s="15">
        <v>35689.902650822703</v>
      </c>
      <c r="E57" s="15">
        <v>32995.587760136201</v>
      </c>
      <c r="F57" s="15">
        <v>24734</v>
      </c>
      <c r="G57" s="15">
        <v>59830.739851287202</v>
      </c>
      <c r="H57" s="15">
        <v>157476.75543222201</v>
      </c>
      <c r="I57" s="15">
        <v>236896.95178044701</v>
      </c>
      <c r="J57" s="15">
        <v>220266.153162526</v>
      </c>
      <c r="K57" s="15">
        <v>269981.49354386301</v>
      </c>
      <c r="L57" s="15">
        <v>272716.07585419202</v>
      </c>
      <c r="M57" s="15">
        <v>387692.39813000301</v>
      </c>
      <c r="N57" s="220">
        <v>77484.602585788496</v>
      </c>
      <c r="O57" s="220">
        <v>63459.541691883402</v>
      </c>
      <c r="P57" s="220">
        <v>197412.49559724299</v>
      </c>
      <c r="Q57" s="220">
        <v>456719.29485094699</v>
      </c>
      <c r="R57" s="217">
        <v>466774.74272874201</v>
      </c>
      <c r="S57" s="3">
        <v>82688.990763938898</v>
      </c>
      <c r="T57" s="3">
        <v>67580.811622806999</v>
      </c>
      <c r="U57" s="227">
        <v>37193.621917808203</v>
      </c>
    </row>
    <row r="58" spans="3:21" s="109" customFormat="1" ht="12.5" x14ac:dyDescent="0.25">
      <c r="C58" s="14">
        <v>5.7</v>
      </c>
      <c r="D58" s="15">
        <v>21705148.094947901</v>
      </c>
      <c r="E58" s="15">
        <v>27690132.558499798</v>
      </c>
      <c r="F58" s="15">
        <v>34032590.062103502</v>
      </c>
      <c r="G58" s="15">
        <v>35549260.776041299</v>
      </c>
      <c r="H58" s="15">
        <v>37360498.8374217</v>
      </c>
      <c r="I58" s="15">
        <v>55001183.005941503</v>
      </c>
      <c r="J58" s="15">
        <v>59120669.429361299</v>
      </c>
      <c r="K58" s="15">
        <v>67284360.785430104</v>
      </c>
      <c r="L58" s="15">
        <v>74835675.672577605</v>
      </c>
      <c r="M58" s="15">
        <v>99024227.117948696</v>
      </c>
      <c r="N58" s="220">
        <v>97891131.572082505</v>
      </c>
      <c r="O58" s="220">
        <v>90922139.6608316</v>
      </c>
      <c r="P58" s="220">
        <v>88488018.777512804</v>
      </c>
      <c r="Q58" s="220">
        <v>100447742.00956</v>
      </c>
      <c r="R58" s="217">
        <v>107326666.738318</v>
      </c>
      <c r="S58" s="3">
        <v>112385573.06022801</v>
      </c>
      <c r="T58" s="3">
        <v>107191661.286137</v>
      </c>
      <c r="U58" s="227">
        <v>101440479.563374</v>
      </c>
    </row>
    <row r="59" spans="3:21" s="109" customFormat="1" ht="12.5" x14ac:dyDescent="0.25">
      <c r="C59" s="182">
        <v>6.1</v>
      </c>
      <c r="D59" s="175">
        <v>4088340.8543423899</v>
      </c>
      <c r="E59" s="175">
        <v>5078995.5488884402</v>
      </c>
      <c r="F59" s="175">
        <v>4803366.8634546502</v>
      </c>
      <c r="G59" s="175">
        <v>4304336.1145806601</v>
      </c>
      <c r="H59" s="175">
        <v>4215704.04841654</v>
      </c>
      <c r="I59" s="175">
        <v>5184347.0053277696</v>
      </c>
      <c r="J59" s="175">
        <v>5486773.3411344504</v>
      </c>
      <c r="K59" s="175">
        <v>6165642.6026718598</v>
      </c>
      <c r="L59" s="175">
        <v>5959761.4749893202</v>
      </c>
      <c r="M59" s="175">
        <v>6521573.0416537998</v>
      </c>
      <c r="N59" s="221">
        <v>7004278.76135193</v>
      </c>
      <c r="O59" s="221">
        <v>7759546.2808106998</v>
      </c>
      <c r="P59" s="221">
        <v>8416924.7088677902</v>
      </c>
      <c r="Q59" s="221">
        <v>8179962.6460460201</v>
      </c>
      <c r="R59" s="218">
        <v>8484863.1616983507</v>
      </c>
      <c r="S59" s="175">
        <v>8615638.9834475797</v>
      </c>
      <c r="T59" s="175">
        <v>8522274.5807307307</v>
      </c>
      <c r="U59" s="226">
        <v>8831395.8338956591</v>
      </c>
    </row>
    <row r="60" spans="3:21" s="109" customFormat="1" ht="12.5" x14ac:dyDescent="0.25">
      <c r="C60" s="182">
        <v>6.2</v>
      </c>
      <c r="D60" s="175">
        <v>2109949.53211632</v>
      </c>
      <c r="E60" s="175">
        <v>1816942.4720373</v>
      </c>
      <c r="F60" s="175">
        <v>2590547.0423861002</v>
      </c>
      <c r="G60" s="175">
        <v>3525275.7355958899</v>
      </c>
      <c r="H60" s="175">
        <v>3746876.5418663099</v>
      </c>
      <c r="I60" s="175">
        <v>4617257.9693115698</v>
      </c>
      <c r="J60" s="175">
        <v>4922364.5838004798</v>
      </c>
      <c r="K60" s="175">
        <v>4790108.4250962297</v>
      </c>
      <c r="L60" s="175">
        <v>4640961.5752169797</v>
      </c>
      <c r="M60" s="175">
        <v>5625217.4033819903</v>
      </c>
      <c r="N60" s="221">
        <v>5429938.9133604802</v>
      </c>
      <c r="O60" s="221">
        <v>5189138.9477907997</v>
      </c>
      <c r="P60" s="221">
        <v>4215014.6672074199</v>
      </c>
      <c r="Q60" s="221">
        <v>4253720.2867213404</v>
      </c>
      <c r="R60" s="218">
        <v>4095153.4449948398</v>
      </c>
      <c r="S60" s="175">
        <v>4186662.4099005298</v>
      </c>
      <c r="T60" s="175">
        <v>4193599.5542925899</v>
      </c>
      <c r="U60" s="226">
        <v>3843450.0839277599</v>
      </c>
    </row>
    <row r="61" spans="3:21" s="109" customFormat="1" ht="12.5" x14ac:dyDescent="0.25">
      <c r="C61" s="182">
        <v>6.3</v>
      </c>
      <c r="D61" s="175">
        <v>1018084.90897151</v>
      </c>
      <c r="E61" s="175">
        <v>1115454.68693647</v>
      </c>
      <c r="F61" s="175">
        <v>1049500.93584863</v>
      </c>
      <c r="G61" s="175">
        <v>1234313.3004026201</v>
      </c>
      <c r="H61" s="175">
        <v>1675884.53615074</v>
      </c>
      <c r="I61" s="175">
        <v>2015099.6876652199</v>
      </c>
      <c r="J61" s="175">
        <v>1907368.4900932999</v>
      </c>
      <c r="K61" s="175">
        <v>1629682.5251496499</v>
      </c>
      <c r="L61" s="175">
        <v>1279454.3528435901</v>
      </c>
      <c r="M61" s="175">
        <v>1731293.37337404</v>
      </c>
      <c r="N61" s="221">
        <v>1912110.79575095</v>
      </c>
      <c r="O61" s="221">
        <v>1926871.67024963</v>
      </c>
      <c r="P61" s="221">
        <v>1551378.13994285</v>
      </c>
      <c r="Q61" s="221">
        <v>1253337.48171999</v>
      </c>
      <c r="R61" s="218">
        <v>502749.00256639201</v>
      </c>
      <c r="S61" s="175">
        <v>316819.67212597298</v>
      </c>
      <c r="T61" s="175">
        <v>251817.258257496</v>
      </c>
      <c r="U61" s="226">
        <v>148407.19630934001</v>
      </c>
    </row>
    <row r="62" spans="3:21" s="109" customFormat="1" ht="12.5" x14ac:dyDescent="0.25">
      <c r="C62" s="182">
        <v>6.4</v>
      </c>
      <c r="D62" s="175">
        <v>2793564.0738988002</v>
      </c>
      <c r="E62" s="175">
        <v>2947294.7586054699</v>
      </c>
      <c r="F62" s="175">
        <v>3064031.8043218199</v>
      </c>
      <c r="G62" s="175">
        <v>3426153.2207812299</v>
      </c>
      <c r="H62" s="175">
        <v>3466750.04058987</v>
      </c>
      <c r="I62" s="175">
        <v>3338917.0972327902</v>
      </c>
      <c r="J62" s="175">
        <v>3213112.9811104899</v>
      </c>
      <c r="K62" s="175">
        <v>6003848.2638122998</v>
      </c>
      <c r="L62" s="175">
        <v>7568065.1658336604</v>
      </c>
      <c r="M62" s="175">
        <v>7450988.1469460698</v>
      </c>
      <c r="N62" s="221">
        <v>6650596.8066418897</v>
      </c>
      <c r="O62" s="221">
        <v>6476529.2913630903</v>
      </c>
      <c r="P62" s="221">
        <v>6133981.0721709598</v>
      </c>
      <c r="Q62" s="221">
        <v>6886613.9770911196</v>
      </c>
      <c r="R62" s="218">
        <v>7784517.2384166699</v>
      </c>
      <c r="S62" s="175">
        <v>8738069.95568344</v>
      </c>
      <c r="T62" s="175">
        <v>8410412.8734696396</v>
      </c>
      <c r="U62" s="226">
        <v>8717358.1294483095</v>
      </c>
    </row>
    <row r="63" spans="3:21" s="109" customFormat="1" ht="12.5" x14ac:dyDescent="0.25">
      <c r="C63" s="182">
        <v>6.5</v>
      </c>
      <c r="D63" s="175">
        <v>2268770.7052778201</v>
      </c>
      <c r="E63" s="175">
        <v>2255817.1963912901</v>
      </c>
      <c r="F63" s="175">
        <v>2002922.32227626</v>
      </c>
      <c r="G63" s="175">
        <v>1976679.9529236599</v>
      </c>
      <c r="H63" s="175">
        <v>1801746.5950936901</v>
      </c>
      <c r="I63" s="175">
        <v>2062875.8930291899</v>
      </c>
      <c r="J63" s="175">
        <v>1584513.4279203699</v>
      </c>
      <c r="K63" s="175">
        <v>1653641.4856340899</v>
      </c>
      <c r="L63" s="175">
        <v>1669880.6829281701</v>
      </c>
      <c r="M63" s="175">
        <v>1939077.1420035099</v>
      </c>
      <c r="N63" s="221">
        <v>2021317.94689297</v>
      </c>
      <c r="O63" s="221">
        <v>2133635.4176115398</v>
      </c>
      <c r="P63" s="221">
        <v>1593183.32556275</v>
      </c>
      <c r="Q63" s="221">
        <v>1288080.2782989601</v>
      </c>
      <c r="R63" s="218">
        <v>1295233.6933903999</v>
      </c>
      <c r="S63" s="175">
        <v>1433415.2024073801</v>
      </c>
      <c r="T63" s="175">
        <v>1048987.11915659</v>
      </c>
      <c r="U63" s="226">
        <v>712792.12510844797</v>
      </c>
    </row>
    <row r="64" spans="3:21" s="109" customFormat="1" ht="12.5" x14ac:dyDescent="0.25">
      <c r="C64" s="182">
        <v>6.6</v>
      </c>
      <c r="D64" s="175">
        <v>421949.74412121298</v>
      </c>
      <c r="E64" s="175">
        <v>439537.81893714197</v>
      </c>
      <c r="F64" s="175">
        <v>361252.58808747499</v>
      </c>
      <c r="G64" s="175">
        <v>378567.55517864501</v>
      </c>
      <c r="H64" s="175">
        <v>404498.93231656798</v>
      </c>
      <c r="I64" s="175">
        <v>450936.52330311399</v>
      </c>
      <c r="J64" s="175">
        <v>533601.46978938696</v>
      </c>
      <c r="K64" s="175">
        <v>667357.55887677998</v>
      </c>
      <c r="L64" s="175">
        <v>723848.47646704502</v>
      </c>
      <c r="M64" s="175">
        <v>1384206.3591890601</v>
      </c>
      <c r="N64" s="221">
        <v>1509291.52769382</v>
      </c>
      <c r="O64" s="221">
        <v>1334619.6621952299</v>
      </c>
      <c r="P64" s="221">
        <v>1481930.8121583899</v>
      </c>
      <c r="Q64" s="221">
        <v>1872415.66093929</v>
      </c>
      <c r="R64" s="218">
        <v>1018857.23178182</v>
      </c>
      <c r="S64" s="175">
        <v>1208613.47292094</v>
      </c>
      <c r="T64" s="175">
        <v>1164474.0136473901</v>
      </c>
      <c r="U64" s="226">
        <v>1191697.68272523</v>
      </c>
    </row>
    <row r="65" spans="2:21" s="109" customFormat="1" ht="12.5" x14ac:dyDescent="0.25">
      <c r="C65" s="182">
        <v>6.7</v>
      </c>
      <c r="D65" s="175">
        <v>45934.7362532482</v>
      </c>
      <c r="E65" s="175">
        <v>135787.94276154501</v>
      </c>
      <c r="F65" s="175">
        <v>238140.74068714201</v>
      </c>
      <c r="G65" s="175">
        <v>544722.01986431098</v>
      </c>
      <c r="H65" s="175">
        <v>545558.22869301704</v>
      </c>
      <c r="I65" s="175">
        <v>423835.584988822</v>
      </c>
      <c r="J65" s="175">
        <v>29230.733107846801</v>
      </c>
      <c r="K65" s="175">
        <v>11690.722671502401</v>
      </c>
      <c r="L65" s="175">
        <v>32552.2719615319</v>
      </c>
      <c r="M65" s="175">
        <v>52098.188953302197</v>
      </c>
      <c r="N65" s="221">
        <v>57754.693700860902</v>
      </c>
      <c r="O65" s="221">
        <v>26986.903458463999</v>
      </c>
      <c r="P65" s="221">
        <v>34418.919629560703</v>
      </c>
      <c r="Q65" s="221">
        <v>56296.964137226598</v>
      </c>
      <c r="R65" s="218">
        <v>44578.975146198798</v>
      </c>
      <c r="S65" s="175">
        <v>47057.409947669301</v>
      </c>
      <c r="T65" s="175">
        <v>133267.10167385999</v>
      </c>
      <c r="U65" s="226">
        <v>124254.25783478501</v>
      </c>
    </row>
    <row r="66" spans="2:21" s="109" customFormat="1" ht="12.5" x14ac:dyDescent="0.25">
      <c r="C66" s="182">
        <v>6.9</v>
      </c>
      <c r="D66" s="175">
        <v>3736749.0842396398</v>
      </c>
      <c r="E66" s="175">
        <v>4374517.0278970404</v>
      </c>
      <c r="F66" s="175">
        <v>4113564.3773864298</v>
      </c>
      <c r="G66" s="175">
        <v>6032975.8556044297</v>
      </c>
      <c r="H66" s="175">
        <v>7348033.5759042799</v>
      </c>
      <c r="I66" s="175">
        <v>6311219.5420857202</v>
      </c>
      <c r="J66" s="175">
        <v>6848566.6114466498</v>
      </c>
      <c r="K66" s="175">
        <v>7194475.9896301003</v>
      </c>
      <c r="L66" s="175">
        <v>8380977.8318465799</v>
      </c>
      <c r="M66" s="175">
        <v>16303611.395664001</v>
      </c>
      <c r="N66" s="221">
        <v>18240379.9561917</v>
      </c>
      <c r="O66" s="221">
        <v>17539208.003919799</v>
      </c>
      <c r="P66" s="221">
        <v>20153019.535980798</v>
      </c>
      <c r="Q66" s="221">
        <v>20888067.080372699</v>
      </c>
      <c r="R66" s="218">
        <v>19592357.1127632</v>
      </c>
      <c r="S66" s="175">
        <v>17004144.401831601</v>
      </c>
      <c r="T66" s="175">
        <v>15595448.2831161</v>
      </c>
      <c r="U66" s="226">
        <v>16158552.3525675</v>
      </c>
    </row>
    <row r="67" spans="2:21" s="109" customFormat="1" ht="13.5" thickBot="1" x14ac:dyDescent="0.35">
      <c r="C67" s="173"/>
      <c r="D67" s="183">
        <f>SUM(D33:D66)</f>
        <v>297872436.52484667</v>
      </c>
      <c r="E67" s="183">
        <f t="shared" ref="E67:U67" si="14">SUM(E33:E66)</f>
        <v>348043462.64293832</v>
      </c>
      <c r="F67" s="183">
        <f t="shared" si="14"/>
        <v>362019593.58365107</v>
      </c>
      <c r="G67" s="183">
        <f t="shared" si="14"/>
        <v>381407234.72687203</v>
      </c>
      <c r="H67" s="183">
        <f t="shared" si="14"/>
        <v>417199779.24036789</v>
      </c>
      <c r="I67" s="183">
        <f t="shared" si="14"/>
        <v>477873793.48884791</v>
      </c>
      <c r="J67" s="183">
        <f t="shared" si="14"/>
        <v>502585761.37885928</v>
      </c>
      <c r="K67" s="183">
        <f t="shared" si="14"/>
        <v>531730518.18060207</v>
      </c>
      <c r="L67" s="183">
        <f t="shared" si="14"/>
        <v>547344045.61099422</v>
      </c>
      <c r="M67" s="183">
        <f t="shared" si="14"/>
        <v>601243784.6716423</v>
      </c>
      <c r="N67" s="183">
        <f t="shared" si="14"/>
        <v>567827299.02369761</v>
      </c>
      <c r="O67" s="183">
        <f t="shared" si="14"/>
        <v>538371319.67227101</v>
      </c>
      <c r="P67" s="183">
        <f t="shared" si="14"/>
        <v>554835283.84107971</v>
      </c>
      <c r="Q67" s="183">
        <f t="shared" si="14"/>
        <v>576312262.46659148</v>
      </c>
      <c r="R67" s="183">
        <f t="shared" si="14"/>
        <v>663284320.58473098</v>
      </c>
      <c r="S67" s="183">
        <f t="shared" si="14"/>
        <v>682694535.07696402</v>
      </c>
      <c r="T67" s="183">
        <f t="shared" si="14"/>
        <v>687193838.64654875</v>
      </c>
      <c r="U67" s="183">
        <f t="shared" si="14"/>
        <v>669226004.16995764</v>
      </c>
    </row>
    <row r="68" spans="2:21" s="109" customFormat="1" ht="13" thickTop="1" x14ac:dyDescent="0.25">
      <c r="D68" s="176"/>
      <c r="E68" s="176"/>
      <c r="F68" s="176"/>
      <c r="G68" s="176"/>
      <c r="H68" s="176"/>
      <c r="I68" s="176"/>
    </row>
    <row r="69" spans="2:21" s="109" customFormat="1" ht="12.5" x14ac:dyDescent="0.25"/>
    <row r="70" spans="2:21" s="109" customFormat="1" ht="13" x14ac:dyDescent="0.3">
      <c r="B70" s="173" t="s">
        <v>373</v>
      </c>
    </row>
    <row r="71" spans="2:21" s="109" customFormat="1" ht="12.5" x14ac:dyDescent="0.25"/>
    <row r="72" spans="2:21" s="109" customFormat="1" ht="13" x14ac:dyDescent="0.3">
      <c r="C72" s="1"/>
      <c r="D72" s="184" t="s">
        <v>351</v>
      </c>
      <c r="E72" s="184" t="s">
        <v>352</v>
      </c>
      <c r="F72" s="184" t="s">
        <v>353</v>
      </c>
      <c r="G72" s="184" t="s">
        <v>354</v>
      </c>
      <c r="H72" s="184" t="s">
        <v>355</v>
      </c>
      <c r="I72" s="184" t="s">
        <v>356</v>
      </c>
      <c r="J72" s="184" t="s">
        <v>357</v>
      </c>
      <c r="K72" s="184" t="s">
        <v>358</v>
      </c>
      <c r="L72" s="184" t="s">
        <v>359</v>
      </c>
      <c r="M72" s="184" t="s">
        <v>360</v>
      </c>
      <c r="N72" s="184" t="s">
        <v>361</v>
      </c>
      <c r="O72" s="184" t="s">
        <v>362</v>
      </c>
      <c r="P72" s="184" t="s">
        <v>363</v>
      </c>
      <c r="Q72" s="184" t="s">
        <v>399</v>
      </c>
      <c r="R72" s="184" t="s">
        <v>400</v>
      </c>
      <c r="S72" s="184" t="s">
        <v>404</v>
      </c>
      <c r="T72" s="184" t="s">
        <v>408</v>
      </c>
      <c r="U72" s="184" t="s">
        <v>409</v>
      </c>
    </row>
    <row r="73" spans="2:21" s="109" customFormat="1" ht="12.5" x14ac:dyDescent="0.25">
      <c r="C73" s="11">
        <v>1.1000000000000001</v>
      </c>
      <c r="D73" s="12">
        <f t="shared" ref="D73:I88" si="15">D33/D$67</f>
        <v>0.23983170459736403</v>
      </c>
      <c r="E73" s="12">
        <f t="shared" si="15"/>
        <v>0.22080613886233202</v>
      </c>
      <c r="F73" s="12">
        <f t="shared" si="15"/>
        <v>0.20086095838851459</v>
      </c>
      <c r="G73" s="12">
        <f t="shared" si="15"/>
        <v>0.20422764761050033</v>
      </c>
      <c r="H73" s="12">
        <f t="shared" si="15"/>
        <v>0.18658153366208446</v>
      </c>
      <c r="I73" s="12">
        <f t="shared" si="15"/>
        <v>0.19576416544005543</v>
      </c>
      <c r="J73" s="12">
        <f t="shared" ref="J73:J106" si="16">J33/$J$67</f>
        <v>0.19761260773223127</v>
      </c>
      <c r="K73" s="12">
        <f t="shared" ref="K73:K106" si="17">K33/$K$67</f>
        <v>0.19706861249887109</v>
      </c>
      <c r="L73" s="13">
        <f t="shared" ref="L73:L106" si="18">L33/$L$67</f>
        <v>0.18492622578085627</v>
      </c>
      <c r="M73" s="13">
        <f t="shared" ref="M73:M106" si="19">M33/$M$67</f>
        <v>0.16322452550754471</v>
      </c>
      <c r="N73" s="13">
        <f t="shared" ref="N73:N106" si="20">N33/$N$67</f>
        <v>0.16275648220909691</v>
      </c>
      <c r="O73" s="13">
        <f t="shared" ref="O73:U88" si="21">O33/O$67</f>
        <v>0.15520262540335564</v>
      </c>
      <c r="P73" s="13">
        <f t="shared" si="21"/>
        <v>0.14718281117450044</v>
      </c>
      <c r="Q73" s="13">
        <f t="shared" si="21"/>
        <v>0.10627955606292334</v>
      </c>
      <c r="R73" s="13">
        <f>R33/R$67</f>
        <v>0.13397997665666039</v>
      </c>
      <c r="S73" s="13">
        <f>S33/S$67</f>
        <v>0.12143502184622085</v>
      </c>
      <c r="T73" s="13">
        <f>T33/T$67</f>
        <v>0.1135044753084451</v>
      </c>
      <c r="U73" s="13">
        <f>U33/U$67</f>
        <v>0.10353793491281733</v>
      </c>
    </row>
    <row r="74" spans="2:21" s="109" customFormat="1" ht="12.5" x14ac:dyDescent="0.25">
      <c r="C74" s="11">
        <v>1.2</v>
      </c>
      <c r="D74" s="12">
        <f t="shared" si="15"/>
        <v>4.2951359477760881E-2</v>
      </c>
      <c r="E74" s="12">
        <f t="shared" si="15"/>
        <v>5.341685728330807E-2</v>
      </c>
      <c r="F74" s="12">
        <f t="shared" si="15"/>
        <v>5.0773005469015815E-2</v>
      </c>
      <c r="G74" s="12">
        <f t="shared" si="15"/>
        <v>7.1376271595735355E-2</v>
      </c>
      <c r="H74" s="12">
        <f t="shared" si="15"/>
        <v>7.1853598129644744E-2</v>
      </c>
      <c r="I74" s="12">
        <f t="shared" si="15"/>
        <v>6.5280945099897222E-2</v>
      </c>
      <c r="J74" s="12">
        <f t="shared" si="16"/>
        <v>6.9053766077769252E-2</v>
      </c>
      <c r="K74" s="12">
        <f t="shared" si="17"/>
        <v>6.7426396235612251E-2</v>
      </c>
      <c r="L74" s="13">
        <f t="shared" si="18"/>
        <v>5.9914299819734791E-2</v>
      </c>
      <c r="M74" s="13">
        <f t="shared" si="19"/>
        <v>5.5341391328175595E-2</v>
      </c>
      <c r="N74" s="13">
        <f t="shared" si="20"/>
        <v>5.1218104091593449E-2</v>
      </c>
      <c r="O74" s="13">
        <f t="shared" si="21"/>
        <v>4.7294082466471543E-2</v>
      </c>
      <c r="P74" s="13">
        <f t="shared" si="21"/>
        <v>4.4201903943257473E-2</v>
      </c>
      <c r="Q74" s="13">
        <f t="shared" si="21"/>
        <v>4.0442361964181738E-2</v>
      </c>
      <c r="R74" s="13">
        <f t="shared" si="21"/>
        <v>5.0181047898800603E-2</v>
      </c>
      <c r="S74" s="13">
        <f t="shared" si="21"/>
        <v>5.1305533480210906E-2</v>
      </c>
      <c r="T74" s="13">
        <f t="shared" si="21"/>
        <v>5.3715145656802639E-2</v>
      </c>
      <c r="U74" s="13">
        <f t="shared" si="21"/>
        <v>5.6973490931075982E-2</v>
      </c>
    </row>
    <row r="75" spans="2:21" s="109" customFormat="1" ht="12.5" x14ac:dyDescent="0.25">
      <c r="C75" s="11">
        <v>1.3</v>
      </c>
      <c r="D75" s="12">
        <f t="shared" si="15"/>
        <v>5.0064337346799014E-2</v>
      </c>
      <c r="E75" s="12">
        <f t="shared" si="15"/>
        <v>5.2809322835554263E-2</v>
      </c>
      <c r="F75" s="12">
        <f t="shared" si="15"/>
        <v>6.2875180099633818E-2</v>
      </c>
      <c r="G75" s="12">
        <f t="shared" si="15"/>
        <v>6.0641659784683513E-2</v>
      </c>
      <c r="H75" s="12">
        <f t="shared" si="15"/>
        <v>5.7816320344232765E-2</v>
      </c>
      <c r="I75" s="12">
        <f t="shared" si="15"/>
        <v>5.1958348485617978E-2</v>
      </c>
      <c r="J75" s="12">
        <f t="shared" si="16"/>
        <v>6.0505191116127031E-2</v>
      </c>
      <c r="K75" s="12">
        <f t="shared" si="17"/>
        <v>5.8911846615996938E-2</v>
      </c>
      <c r="L75" s="13">
        <f t="shared" si="18"/>
        <v>5.8729595846318663E-2</v>
      </c>
      <c r="M75" s="13">
        <f t="shared" si="19"/>
        <v>5.4294878337933325E-2</v>
      </c>
      <c r="N75" s="13">
        <f t="shared" si="20"/>
        <v>6.0283491639442167E-2</v>
      </c>
      <c r="O75" s="13">
        <f t="shared" si="21"/>
        <v>6.1025943112154764E-2</v>
      </c>
      <c r="P75" s="13">
        <f t="shared" si="21"/>
        <v>5.8503841025592467E-2</v>
      </c>
      <c r="Q75" s="13">
        <f t="shared" si="21"/>
        <v>5.1731978894565496E-2</v>
      </c>
      <c r="R75" s="13">
        <f t="shared" si="21"/>
        <v>6.2027842870192522E-2</v>
      </c>
      <c r="S75" s="13">
        <f t="shared" si="21"/>
        <v>5.6119991467745649E-2</v>
      </c>
      <c r="T75" s="13">
        <f t="shared" si="21"/>
        <v>5.699659843822686E-2</v>
      </c>
      <c r="U75" s="13">
        <f t="shared" si="21"/>
        <v>6.0085137300003623E-2</v>
      </c>
    </row>
    <row r="76" spans="2:21" s="109" customFormat="1" ht="12.5" x14ac:dyDescent="0.25">
      <c r="C76" s="11">
        <v>1.4</v>
      </c>
      <c r="D76" s="12">
        <f t="shared" si="15"/>
        <v>4.0879676576032822E-2</v>
      </c>
      <c r="E76" s="12">
        <f t="shared" si="15"/>
        <v>4.6728653852109878E-2</v>
      </c>
      <c r="F76" s="12">
        <f t="shared" si="15"/>
        <v>5.2446417079094095E-2</v>
      </c>
      <c r="G76" s="12">
        <f t="shared" si="15"/>
        <v>5.3183680004221343E-2</v>
      </c>
      <c r="H76" s="12">
        <f t="shared" si="15"/>
        <v>5.4577247405667932E-2</v>
      </c>
      <c r="I76" s="12">
        <f t="shared" si="15"/>
        <v>6.022123275710136E-2</v>
      </c>
      <c r="J76" s="12">
        <f t="shared" si="16"/>
        <v>6.2323720404968218E-2</v>
      </c>
      <c r="K76" s="12">
        <f t="shared" si="17"/>
        <v>6.1578571961796412E-2</v>
      </c>
      <c r="L76" s="13">
        <f t="shared" si="18"/>
        <v>5.6719317010909889E-2</v>
      </c>
      <c r="M76" s="13">
        <f t="shared" si="19"/>
        <v>5.2482352606894864E-2</v>
      </c>
      <c r="N76" s="13">
        <f t="shared" si="20"/>
        <v>5.2793158143076044E-2</v>
      </c>
      <c r="O76" s="13">
        <f t="shared" si="21"/>
        <v>5.2452548381734972E-2</v>
      </c>
      <c r="P76" s="13">
        <f t="shared" si="21"/>
        <v>5.4920598154221026E-2</v>
      </c>
      <c r="Q76" s="13">
        <f t="shared" si="21"/>
        <v>4.6974227207474593E-2</v>
      </c>
      <c r="R76" s="13">
        <f t="shared" si="21"/>
        <v>4.9961114918877454E-2</v>
      </c>
      <c r="S76" s="13">
        <f t="shared" si="21"/>
        <v>4.8862593097564841E-2</v>
      </c>
      <c r="T76" s="13">
        <f t="shared" si="21"/>
        <v>5.3725606763657237E-2</v>
      </c>
      <c r="U76" s="13">
        <f t="shared" si="21"/>
        <v>5.906875625036339E-2</v>
      </c>
    </row>
    <row r="77" spans="2:21" s="109" customFormat="1" ht="12.5" x14ac:dyDescent="0.25">
      <c r="C77" s="11">
        <v>1.5</v>
      </c>
      <c r="D77" s="12">
        <f t="shared" si="15"/>
        <v>6.2419157353850334E-2</v>
      </c>
      <c r="E77" s="12">
        <f t="shared" si="15"/>
        <v>6.2356617128340834E-2</v>
      </c>
      <c r="F77" s="12">
        <f t="shared" si="15"/>
        <v>6.1920358093644996E-2</v>
      </c>
      <c r="G77" s="12">
        <f t="shared" si="15"/>
        <v>5.508386465482136E-2</v>
      </c>
      <c r="H77" s="12">
        <f t="shared" si="15"/>
        <v>6.5885113770400711E-2</v>
      </c>
      <c r="I77" s="12">
        <f t="shared" si="15"/>
        <v>5.2819792272012403E-2</v>
      </c>
      <c r="J77" s="12">
        <f t="shared" si="16"/>
        <v>4.4587770399937596E-2</v>
      </c>
      <c r="K77" s="12">
        <f t="shared" si="17"/>
        <v>3.8993931634829573E-2</v>
      </c>
      <c r="L77" s="13">
        <f t="shared" si="18"/>
        <v>4.0013495729838963E-2</v>
      </c>
      <c r="M77" s="13">
        <f t="shared" si="19"/>
        <v>3.2138709523947748E-2</v>
      </c>
      <c r="N77" s="13">
        <f t="shared" si="20"/>
        <v>2.9735782071411705E-2</v>
      </c>
      <c r="O77" s="13">
        <f t="shared" si="21"/>
        <v>2.7970967870283279E-2</v>
      </c>
      <c r="P77" s="13">
        <f t="shared" si="21"/>
        <v>2.8746837421034229E-2</v>
      </c>
      <c r="Q77" s="13">
        <f t="shared" si="21"/>
        <v>3.1558528057569521E-2</v>
      </c>
      <c r="R77" s="13">
        <f t="shared" si="21"/>
        <v>3.054288771301578E-2</v>
      </c>
      <c r="S77" s="13">
        <f t="shared" si="21"/>
        <v>3.9850077551904055E-2</v>
      </c>
      <c r="T77" s="13">
        <f t="shared" si="21"/>
        <v>4.2410962110209935E-2</v>
      </c>
      <c r="U77" s="13">
        <f t="shared" si="21"/>
        <v>2.8864744980961643E-2</v>
      </c>
    </row>
    <row r="78" spans="2:21" s="109" customFormat="1" ht="12.5" x14ac:dyDescent="0.25">
      <c r="C78" s="109">
        <v>2.1</v>
      </c>
      <c r="D78" s="179">
        <f t="shared" si="15"/>
        <v>3.7725459957004943E-2</v>
      </c>
      <c r="E78" s="179">
        <f t="shared" si="15"/>
        <v>3.6626289602461642E-2</v>
      </c>
      <c r="F78" s="179">
        <f t="shared" si="15"/>
        <v>2.5399398316762935E-2</v>
      </c>
      <c r="G78" s="179">
        <f t="shared" si="15"/>
        <v>3.3826990326017797E-2</v>
      </c>
      <c r="H78" s="179">
        <f t="shared" si="15"/>
        <v>2.6751709138168905E-2</v>
      </c>
      <c r="I78" s="179">
        <f t="shared" si="15"/>
        <v>2.1676119500966387E-2</v>
      </c>
      <c r="J78" s="179">
        <f t="shared" si="16"/>
        <v>2.1134694120040189E-2</v>
      </c>
      <c r="K78" s="179">
        <f t="shared" si="17"/>
        <v>1.874033886608693E-2</v>
      </c>
      <c r="L78" s="180">
        <f t="shared" si="18"/>
        <v>1.5076085793625942E-2</v>
      </c>
      <c r="M78" s="180">
        <f t="shared" si="19"/>
        <v>1.1718125119642703E-2</v>
      </c>
      <c r="N78" s="180">
        <f t="shared" si="20"/>
        <v>1.1321297268577382E-2</v>
      </c>
      <c r="O78" s="180">
        <f t="shared" si="21"/>
        <v>9.8495112468482918E-3</v>
      </c>
      <c r="P78" s="180">
        <f t="shared" si="21"/>
        <v>1.3503441423963839E-2</v>
      </c>
      <c r="Q78" s="180">
        <f t="shared" si="21"/>
        <v>1.2427987338097949E-2</v>
      </c>
      <c r="R78" s="180">
        <f t="shared" si="21"/>
        <v>1.0948760008421564E-2</v>
      </c>
      <c r="S78" s="180">
        <f t="shared" si="21"/>
        <v>1.2198932372764756E-2</v>
      </c>
      <c r="T78" s="180">
        <f t="shared" si="21"/>
        <v>1.5477100155209192E-2</v>
      </c>
      <c r="U78" s="180">
        <f t="shared" si="21"/>
        <v>1.6877633674405181E-2</v>
      </c>
    </row>
    <row r="79" spans="2:21" s="109" customFormat="1" ht="12.5" x14ac:dyDescent="0.25">
      <c r="C79" s="109">
        <v>2.2000000000000002</v>
      </c>
      <c r="D79" s="179">
        <f t="shared" si="15"/>
        <v>4.8505766481991675E-2</v>
      </c>
      <c r="E79" s="179">
        <f t="shared" si="15"/>
        <v>4.4412552327310111E-2</v>
      </c>
      <c r="F79" s="179">
        <f t="shared" si="15"/>
        <v>4.531911582552315E-2</v>
      </c>
      <c r="G79" s="179">
        <f t="shared" si="15"/>
        <v>3.6113655689100785E-2</v>
      </c>
      <c r="H79" s="179">
        <f t="shared" si="15"/>
        <v>3.1936758582033736E-2</v>
      </c>
      <c r="I79" s="179">
        <f t="shared" si="15"/>
        <v>2.6194545481328064E-2</v>
      </c>
      <c r="J79" s="179">
        <f t="shared" si="16"/>
        <v>3.1144547551502356E-2</v>
      </c>
      <c r="K79" s="179">
        <f t="shared" si="17"/>
        <v>2.952118367530019E-2</v>
      </c>
      <c r="L79" s="180">
        <f t="shared" si="18"/>
        <v>2.6346621952029761E-2</v>
      </c>
      <c r="M79" s="180">
        <f t="shared" si="19"/>
        <v>2.2629963404586912E-2</v>
      </c>
      <c r="N79" s="180">
        <f t="shared" si="20"/>
        <v>2.1469636363520488E-2</v>
      </c>
      <c r="O79" s="180">
        <f t="shared" si="21"/>
        <v>1.9342195290625433E-2</v>
      </c>
      <c r="P79" s="180">
        <f t="shared" si="21"/>
        <v>1.8316370542573936E-2</v>
      </c>
      <c r="Q79" s="180">
        <f t="shared" si="21"/>
        <v>1.8809353709480357E-2</v>
      </c>
      <c r="R79" s="180">
        <f t="shared" si="21"/>
        <v>1.8824786302832491E-2</v>
      </c>
      <c r="S79" s="180">
        <f t="shared" si="21"/>
        <v>1.6959530482070179E-2</v>
      </c>
      <c r="T79" s="180">
        <f t="shared" si="21"/>
        <v>1.7218031606806992E-2</v>
      </c>
      <c r="U79" s="180">
        <f t="shared" si="21"/>
        <v>1.6255734851623179E-2</v>
      </c>
    </row>
    <row r="80" spans="2:21" s="109" customFormat="1" ht="12.5" x14ac:dyDescent="0.25">
      <c r="C80" s="109">
        <v>2.2999999999999998</v>
      </c>
      <c r="D80" s="179">
        <f t="shared" si="15"/>
        <v>5.629486798340054E-2</v>
      </c>
      <c r="E80" s="179">
        <f t="shared" si="15"/>
        <v>5.5357480575062651E-2</v>
      </c>
      <c r="F80" s="179">
        <f t="shared" si="15"/>
        <v>4.6678695071682569E-2</v>
      </c>
      <c r="G80" s="179">
        <f t="shared" si="15"/>
        <v>3.8696813693105174E-2</v>
      </c>
      <c r="H80" s="179">
        <f t="shared" si="15"/>
        <v>3.5792010240398645E-2</v>
      </c>
      <c r="I80" s="179">
        <f t="shared" si="15"/>
        <v>2.6488766433404358E-2</v>
      </c>
      <c r="J80" s="179">
        <f t="shared" si="16"/>
        <v>2.5110383663977099E-2</v>
      </c>
      <c r="K80" s="179">
        <f t="shared" si="17"/>
        <v>2.1645277017178312E-2</v>
      </c>
      <c r="L80" s="180">
        <f t="shared" si="18"/>
        <v>1.7298875072385318E-2</v>
      </c>
      <c r="M80" s="180">
        <f t="shared" si="19"/>
        <v>1.1588012713858977E-2</v>
      </c>
      <c r="N80" s="180">
        <f t="shared" si="20"/>
        <v>9.8852958333636616E-3</v>
      </c>
      <c r="O80" s="180">
        <f t="shared" si="21"/>
        <v>1.046179264391432E-2</v>
      </c>
      <c r="P80" s="180">
        <f t="shared" si="21"/>
        <v>7.1298096854555517E-3</v>
      </c>
      <c r="Q80" s="180">
        <f t="shared" si="21"/>
        <v>4.7494346522287505E-3</v>
      </c>
      <c r="R80" s="180">
        <f t="shared" si="21"/>
        <v>5.7543219844727366E-3</v>
      </c>
      <c r="S80" s="180">
        <f t="shared" si="21"/>
        <v>4.9930783644190927E-3</v>
      </c>
      <c r="T80" s="180">
        <f t="shared" si="21"/>
        <v>4.9226587882204367E-3</v>
      </c>
      <c r="U80" s="180">
        <f t="shared" si="21"/>
        <v>4.7171183597991958E-3</v>
      </c>
    </row>
    <row r="81" spans="3:21" s="109" customFormat="1" ht="12.5" x14ac:dyDescent="0.25">
      <c r="C81" s="109">
        <v>2.4</v>
      </c>
      <c r="D81" s="179">
        <f t="shared" si="15"/>
        <v>3.3546991764019624E-2</v>
      </c>
      <c r="E81" s="179">
        <f t="shared" si="15"/>
        <v>3.3110439285802845E-2</v>
      </c>
      <c r="F81" s="179">
        <f t="shared" si="15"/>
        <v>3.8851125500646594E-2</v>
      </c>
      <c r="G81" s="179">
        <f t="shared" si="15"/>
        <v>2.9161889502015943E-2</v>
      </c>
      <c r="H81" s="179">
        <f t="shared" si="15"/>
        <v>3.0554749365129506E-2</v>
      </c>
      <c r="I81" s="179">
        <f t="shared" si="15"/>
        <v>2.8722553958796061E-2</v>
      </c>
      <c r="J81" s="179">
        <f t="shared" si="16"/>
        <v>2.5593832194581292E-2</v>
      </c>
      <c r="K81" s="179">
        <f t="shared" si="17"/>
        <v>2.8683975047281967E-2</v>
      </c>
      <c r="L81" s="180">
        <f t="shared" si="18"/>
        <v>2.8297084179530342E-2</v>
      </c>
      <c r="M81" s="180">
        <f t="shared" si="19"/>
        <v>2.9431525789028599E-2</v>
      </c>
      <c r="N81" s="180">
        <f t="shared" si="20"/>
        <v>2.2606534011715029E-2</v>
      </c>
      <c r="O81" s="180">
        <f t="shared" si="21"/>
        <v>2.3948269626588286E-2</v>
      </c>
      <c r="P81" s="180">
        <f t="shared" si="21"/>
        <v>2.3519806299206227E-2</v>
      </c>
      <c r="Q81" s="180">
        <f t="shared" si="21"/>
        <v>2.6610666076431824E-2</v>
      </c>
      <c r="R81" s="180">
        <f t="shared" si="21"/>
        <v>2.1710720898346681E-2</v>
      </c>
      <c r="S81" s="180">
        <f t="shared" si="21"/>
        <v>2.5004207772156953E-2</v>
      </c>
      <c r="T81" s="180">
        <f t="shared" si="21"/>
        <v>2.5517071031928507E-2</v>
      </c>
      <c r="U81" s="180">
        <f t="shared" si="21"/>
        <v>2.097597374861359E-2</v>
      </c>
    </row>
    <row r="82" spans="3:21" s="109" customFormat="1" ht="12.5" x14ac:dyDescent="0.25">
      <c r="C82" s="11">
        <v>3.1</v>
      </c>
      <c r="D82" s="12">
        <f t="shared" si="15"/>
        <v>5.2250303569265815E-3</v>
      </c>
      <c r="E82" s="12">
        <f t="shared" si="15"/>
        <v>4.6938636788206216E-3</v>
      </c>
      <c r="F82" s="12">
        <f t="shared" si="15"/>
        <v>5.890633777719775E-3</v>
      </c>
      <c r="G82" s="12">
        <f t="shared" si="15"/>
        <v>3.2505665942330919E-3</v>
      </c>
      <c r="H82" s="12">
        <f t="shared" si="15"/>
        <v>1.1647394015053183E-2</v>
      </c>
      <c r="I82" s="12">
        <f t="shared" si="15"/>
        <v>9.8232029996367827E-3</v>
      </c>
      <c r="J82" s="12">
        <f t="shared" si="16"/>
        <v>7.8315303745469661E-3</v>
      </c>
      <c r="K82" s="12">
        <f t="shared" si="17"/>
        <v>7.2522221347656284E-3</v>
      </c>
      <c r="L82" s="13">
        <f t="shared" si="18"/>
        <v>7.9611223292913712E-3</v>
      </c>
      <c r="M82" s="13">
        <f t="shared" si="19"/>
        <v>8.7909672942227957E-3</v>
      </c>
      <c r="N82" s="13">
        <f t="shared" si="20"/>
        <v>1.0510431871295233E-2</v>
      </c>
      <c r="O82" s="13">
        <f t="shared" si="21"/>
        <v>8.7135076000312926E-3</v>
      </c>
      <c r="P82" s="13">
        <f t="shared" si="21"/>
        <v>8.844227493884433E-3</v>
      </c>
      <c r="Q82" s="13">
        <f t="shared" si="21"/>
        <v>1.1819250964994718E-2</v>
      </c>
      <c r="R82" s="13">
        <f t="shared" si="21"/>
        <v>1.0163600280476052E-2</v>
      </c>
      <c r="S82" s="13">
        <f t="shared" si="21"/>
        <v>1.4188409180301996E-2</v>
      </c>
      <c r="T82" s="13">
        <f t="shared" si="21"/>
        <v>1.6057667175974497E-2</v>
      </c>
      <c r="U82" s="13">
        <f t="shared" si="21"/>
        <v>1.7139985043746642E-2</v>
      </c>
    </row>
    <row r="83" spans="3:21" s="109" customFormat="1" ht="12.5" x14ac:dyDescent="0.25">
      <c r="C83" s="11">
        <v>3.2</v>
      </c>
      <c r="D83" s="12">
        <f t="shared" si="15"/>
        <v>5.1906141612134042E-3</v>
      </c>
      <c r="E83" s="12">
        <f t="shared" si="15"/>
        <v>5.1976887972502023E-3</v>
      </c>
      <c r="F83" s="12">
        <f t="shared" si="15"/>
        <v>7.0990287768929799E-3</v>
      </c>
      <c r="G83" s="12">
        <f t="shared" si="15"/>
        <v>9.5670878201082089E-3</v>
      </c>
      <c r="H83" s="12">
        <f t="shared" si="15"/>
        <v>1.172777992441942E-2</v>
      </c>
      <c r="I83" s="12">
        <f t="shared" si="15"/>
        <v>7.7899017900391809E-3</v>
      </c>
      <c r="J83" s="12">
        <f t="shared" si="16"/>
        <v>7.8665634318589254E-3</v>
      </c>
      <c r="K83" s="12">
        <f t="shared" si="17"/>
        <v>6.8429354727163726E-3</v>
      </c>
      <c r="L83" s="13">
        <f t="shared" si="18"/>
        <v>5.966908363290814E-3</v>
      </c>
      <c r="M83" s="13">
        <f t="shared" si="19"/>
        <v>3.6364579952602237E-3</v>
      </c>
      <c r="N83" s="13">
        <f t="shared" si="20"/>
        <v>3.0878715760902765E-3</v>
      </c>
      <c r="O83" s="13">
        <f t="shared" si="21"/>
        <v>3.1802771673547525E-3</v>
      </c>
      <c r="P83" s="13">
        <f t="shared" si="21"/>
        <v>3.5184959718476023E-3</v>
      </c>
      <c r="Q83" s="13">
        <f t="shared" si="21"/>
        <v>3.591884973029061E-3</v>
      </c>
      <c r="R83" s="13">
        <f t="shared" si="21"/>
        <v>2.3858345964600045E-3</v>
      </c>
      <c r="S83" s="13">
        <f t="shared" si="21"/>
        <v>2.3556313394967943E-3</v>
      </c>
      <c r="T83" s="13">
        <f t="shared" si="21"/>
        <v>1.7658431747715211E-3</v>
      </c>
      <c r="U83" s="13">
        <f t="shared" si="21"/>
        <v>1.6985975749835033E-3</v>
      </c>
    </row>
    <row r="84" spans="3:21" s="109" customFormat="1" ht="12.5" x14ac:dyDescent="0.25">
      <c r="C84" s="11">
        <v>3.3</v>
      </c>
      <c r="D84" s="12">
        <f t="shared" si="15"/>
        <v>6.7558038474051316E-3</v>
      </c>
      <c r="E84" s="12">
        <f t="shared" si="15"/>
        <v>7.8020611965453207E-3</v>
      </c>
      <c r="F84" s="12">
        <f t="shared" si="15"/>
        <v>9.8247376282827904E-3</v>
      </c>
      <c r="G84" s="12">
        <f t="shared" si="15"/>
        <v>8.3564243131810621E-3</v>
      </c>
      <c r="H84" s="12">
        <f t="shared" si="15"/>
        <v>8.1264922857048599E-3</v>
      </c>
      <c r="I84" s="12">
        <f t="shared" si="15"/>
        <v>6.1884103156016942E-3</v>
      </c>
      <c r="J84" s="12">
        <f t="shared" si="16"/>
        <v>5.213966894367348E-3</v>
      </c>
      <c r="K84" s="12">
        <f t="shared" si="17"/>
        <v>3.2929923595285135E-3</v>
      </c>
      <c r="L84" s="13">
        <f t="shared" si="18"/>
        <v>3.0969049096491383E-3</v>
      </c>
      <c r="M84" s="13">
        <f t="shared" si="19"/>
        <v>4.7137096881912262E-3</v>
      </c>
      <c r="N84" s="13">
        <f t="shared" si="20"/>
        <v>3.1739902808483392E-3</v>
      </c>
      <c r="O84" s="13">
        <f t="shared" si="21"/>
        <v>3.6802775806341497E-3</v>
      </c>
      <c r="P84" s="13">
        <f t="shared" si="21"/>
        <v>4.5126485811917494E-3</v>
      </c>
      <c r="Q84" s="13">
        <f t="shared" si="21"/>
        <v>4.5431253691631439E-3</v>
      </c>
      <c r="R84" s="13">
        <f t="shared" si="21"/>
        <v>3.9603652490892167E-3</v>
      </c>
      <c r="S84" s="13">
        <f t="shared" si="21"/>
        <v>3.3850462797457332E-3</v>
      </c>
      <c r="T84" s="13">
        <f t="shared" si="21"/>
        <v>4.7161074312033436E-3</v>
      </c>
      <c r="U84" s="13">
        <f t="shared" si="21"/>
        <v>4.9503471483226327E-3</v>
      </c>
    </row>
    <row r="85" spans="3:21" s="109" customFormat="1" ht="12.5" x14ac:dyDescent="0.25">
      <c r="C85" s="11">
        <v>3.4</v>
      </c>
      <c r="D85" s="12">
        <f t="shared" si="15"/>
        <v>9.5211995566597504E-4</v>
      </c>
      <c r="E85" s="12">
        <f t="shared" si="15"/>
        <v>6.7294307081233176E-4</v>
      </c>
      <c r="F85" s="12">
        <f t="shared" si="15"/>
        <v>7.1916733275111783E-4</v>
      </c>
      <c r="G85" s="12">
        <f t="shared" si="15"/>
        <v>8.5870741067801189E-4</v>
      </c>
      <c r="H85" s="12">
        <f t="shared" si="15"/>
        <v>6.0291915302217983E-4</v>
      </c>
      <c r="I85" s="12">
        <f t="shared" si="15"/>
        <v>1.1209707881930319E-3</v>
      </c>
      <c r="J85" s="12">
        <f t="shared" si="16"/>
        <v>1.4513728254243936E-3</v>
      </c>
      <c r="K85" s="12">
        <f t="shared" si="17"/>
        <v>1.750733660216781E-3</v>
      </c>
      <c r="L85" s="13">
        <f t="shared" si="18"/>
        <v>1.4589307927539701E-3</v>
      </c>
      <c r="M85" s="13">
        <f t="shared" si="19"/>
        <v>1.0291826762930233E-3</v>
      </c>
      <c r="N85" s="13">
        <f t="shared" si="20"/>
        <v>1.2308666418105313E-3</v>
      </c>
      <c r="O85" s="13">
        <f t="shared" si="21"/>
        <v>1.2853416111886025E-3</v>
      </c>
      <c r="P85" s="13">
        <f t="shared" si="21"/>
        <v>1.1970845781432873E-3</v>
      </c>
      <c r="Q85" s="13">
        <f t="shared" si="21"/>
        <v>8.1176915895983916E-4</v>
      </c>
      <c r="R85" s="13">
        <f t="shared" si="21"/>
        <v>1.301079854021591E-3</v>
      </c>
      <c r="S85" s="13">
        <f t="shared" si="21"/>
        <v>1.8147708091241833E-3</v>
      </c>
      <c r="T85" s="13">
        <f t="shared" si="21"/>
        <v>2.4351463582539274E-3</v>
      </c>
      <c r="U85" s="13">
        <f t="shared" si="21"/>
        <v>2.5670811911365369E-3</v>
      </c>
    </row>
    <row r="86" spans="3:21" s="109" customFormat="1" ht="12.5" x14ac:dyDescent="0.25">
      <c r="C86" s="11">
        <v>3.5</v>
      </c>
      <c r="D86" s="12">
        <f t="shared" si="15"/>
        <v>2.5448889935431268E-4</v>
      </c>
      <c r="E86" s="12">
        <f t="shared" si="15"/>
        <v>1.4679387102517271E-4</v>
      </c>
      <c r="F86" s="12">
        <f t="shared" si="15"/>
        <v>1.1176449496635514E-4</v>
      </c>
      <c r="G86" s="12">
        <f t="shared" si="15"/>
        <v>3.5779372011169501E-4</v>
      </c>
      <c r="H86" s="12">
        <f t="shared" si="15"/>
        <v>3.6453003955612997E-4</v>
      </c>
      <c r="I86" s="12">
        <f t="shared" si="15"/>
        <v>2.9727909997107695E-4</v>
      </c>
      <c r="J86" s="12">
        <f t="shared" si="16"/>
        <v>1.9712688513141748E-4</v>
      </c>
      <c r="K86" s="12">
        <f t="shared" si="17"/>
        <v>1.5100583805076641E-4</v>
      </c>
      <c r="L86" s="13">
        <f t="shared" si="18"/>
        <v>1.4213073685343382E-4</v>
      </c>
      <c r="M86" s="13">
        <f t="shared" si="19"/>
        <v>1.2974362460043711E-4</v>
      </c>
      <c r="N86" s="13">
        <f t="shared" si="20"/>
        <v>1.3700364996326714E-4</v>
      </c>
      <c r="O86" s="13">
        <f t="shared" si="21"/>
        <v>1.4449954830875238E-4</v>
      </c>
      <c r="P86" s="13">
        <f t="shared" si="21"/>
        <v>1.4021172549890065E-4</v>
      </c>
      <c r="Q86" s="13">
        <f t="shared" si="21"/>
        <v>1.3535639092237024E-4</v>
      </c>
      <c r="R86" s="13">
        <f t="shared" si="21"/>
        <v>1.1728667496082063E-4</v>
      </c>
      <c r="S86" s="13">
        <f t="shared" si="21"/>
        <v>1.1395200710997326E-4</v>
      </c>
      <c r="T86" s="13">
        <f t="shared" si="21"/>
        <v>4.7143288319259735E-5</v>
      </c>
      <c r="U86" s="13">
        <f t="shared" si="21"/>
        <v>0</v>
      </c>
    </row>
    <row r="87" spans="3:21" s="109" customFormat="1" ht="12.5" x14ac:dyDescent="0.25">
      <c r="C87" s="11">
        <v>3.6</v>
      </c>
      <c r="D87" s="12">
        <f t="shared" si="15"/>
        <v>1.2565760462798788E-2</v>
      </c>
      <c r="E87" s="12">
        <f t="shared" si="15"/>
        <v>1.2425376404712838E-2</v>
      </c>
      <c r="F87" s="12">
        <f t="shared" si="15"/>
        <v>1.144127629698163E-2</v>
      </c>
      <c r="G87" s="12">
        <f t="shared" si="15"/>
        <v>1.1359335802296181E-2</v>
      </c>
      <c r="H87" s="12">
        <f t="shared" si="15"/>
        <v>1.0626750915812255E-2</v>
      </c>
      <c r="I87" s="12">
        <f t="shared" si="15"/>
        <v>1.0176545697997561E-2</v>
      </c>
      <c r="J87" s="12">
        <f t="shared" si="16"/>
        <v>1.0108437408173557E-2</v>
      </c>
      <c r="K87" s="12">
        <f t="shared" si="17"/>
        <v>1.2039349880249921E-2</v>
      </c>
      <c r="L87" s="13">
        <f t="shared" si="18"/>
        <v>1.370100752175578E-2</v>
      </c>
      <c r="M87" s="13">
        <f t="shared" si="19"/>
        <v>2.5662851854844862E-2</v>
      </c>
      <c r="N87" s="13">
        <f t="shared" si="20"/>
        <v>3.1408424009212163E-2</v>
      </c>
      <c r="O87" s="13">
        <f t="shared" si="21"/>
        <v>3.1529588686621826E-2</v>
      </c>
      <c r="P87" s="13">
        <f t="shared" si="21"/>
        <v>3.520390774688225E-2</v>
      </c>
      <c r="Q87" s="13">
        <f t="shared" si="21"/>
        <v>3.3772895498250313E-2</v>
      </c>
      <c r="R87" s="13">
        <f t="shared" si="21"/>
        <v>2.8680690282239619E-2</v>
      </c>
      <c r="S87" s="13">
        <f t="shared" si="21"/>
        <v>3.9737808453303665E-2</v>
      </c>
      <c r="T87" s="13">
        <f t="shared" si="21"/>
        <v>3.9799366996729341E-2</v>
      </c>
      <c r="U87" s="13">
        <f t="shared" si="21"/>
        <v>4.2672073431860483E-2</v>
      </c>
    </row>
    <row r="88" spans="3:21" s="109" customFormat="1" ht="12.5" x14ac:dyDescent="0.25">
      <c r="C88" s="109">
        <v>4.0999999999999996</v>
      </c>
      <c r="D88" s="179">
        <f t="shared" si="15"/>
        <v>1.9988736258058762E-2</v>
      </c>
      <c r="E88" s="179">
        <f t="shared" si="15"/>
        <v>2.2708477326264728E-2</v>
      </c>
      <c r="F88" s="179">
        <f t="shared" si="15"/>
        <v>2.1403413968582231E-2</v>
      </c>
      <c r="G88" s="179">
        <f t="shared" si="15"/>
        <v>1.7141520666191082E-2</v>
      </c>
      <c r="H88" s="179">
        <f t="shared" si="15"/>
        <v>2.0005656529250349E-2</v>
      </c>
      <c r="I88" s="179">
        <f t="shared" si="15"/>
        <v>1.9461430277186723E-2</v>
      </c>
      <c r="J88" s="179">
        <f t="shared" si="16"/>
        <v>2.1044109291081057E-2</v>
      </c>
      <c r="K88" s="179">
        <f t="shared" si="17"/>
        <v>2.3412985906466753E-2</v>
      </c>
      <c r="L88" s="180">
        <f t="shared" si="18"/>
        <v>2.2437834947271074E-2</v>
      </c>
      <c r="M88" s="180">
        <f t="shared" si="19"/>
        <v>1.9634196851229059E-2</v>
      </c>
      <c r="N88" s="180">
        <f t="shared" si="20"/>
        <v>1.9677343305002835E-2</v>
      </c>
      <c r="O88" s="180">
        <f t="shared" si="21"/>
        <v>2.2965377635853299E-2</v>
      </c>
      <c r="P88" s="180">
        <f t="shared" si="21"/>
        <v>2.8108026359162902E-2</v>
      </c>
      <c r="Q88" s="180">
        <f t="shared" si="21"/>
        <v>3.1839266340595182E-2</v>
      </c>
      <c r="R88" s="180">
        <f t="shared" si="21"/>
        <v>3.27550298557064E-2</v>
      </c>
      <c r="S88" s="180">
        <f t="shared" si="21"/>
        <v>3.3559603027177767E-2</v>
      </c>
      <c r="T88" s="180">
        <f t="shared" si="21"/>
        <v>3.6357495238048841E-2</v>
      </c>
      <c r="U88" s="180">
        <f t="shared" si="21"/>
        <v>4.0113153115853464E-2</v>
      </c>
    </row>
    <row r="89" spans="3:21" s="109" customFormat="1" ht="12.5" x14ac:dyDescent="0.25">
      <c r="C89" s="109">
        <v>4.2</v>
      </c>
      <c r="D89" s="179">
        <f t="shared" ref="D89:I104" si="22">D49/D$67</f>
        <v>7.6716364460561806E-3</v>
      </c>
      <c r="E89" s="179">
        <f t="shared" si="22"/>
        <v>9.0991406904250768E-3</v>
      </c>
      <c r="F89" s="179">
        <f t="shared" si="22"/>
        <v>7.9444578998857079E-3</v>
      </c>
      <c r="G89" s="179">
        <f t="shared" si="22"/>
        <v>9.3006095802909625E-3</v>
      </c>
      <c r="H89" s="179">
        <f t="shared" si="22"/>
        <v>1.2588921848347305E-2</v>
      </c>
      <c r="I89" s="179">
        <f t="shared" si="22"/>
        <v>1.2712918225088514E-2</v>
      </c>
      <c r="J89" s="179">
        <f t="shared" si="16"/>
        <v>1.3984379850419296E-2</v>
      </c>
      <c r="K89" s="179">
        <f t="shared" si="17"/>
        <v>1.7701436793869173E-2</v>
      </c>
      <c r="L89" s="180">
        <f t="shared" si="18"/>
        <v>1.8448216553988903E-2</v>
      </c>
      <c r="M89" s="180">
        <f t="shared" si="19"/>
        <v>1.9833877009781991E-2</v>
      </c>
      <c r="N89" s="180">
        <f t="shared" si="20"/>
        <v>2.2449618051264737E-2</v>
      </c>
      <c r="O89" s="180">
        <f t="shared" ref="O89:U104" si="23">O49/O$67</f>
        <v>2.1708370057581004E-2</v>
      </c>
      <c r="P89" s="180">
        <f t="shared" si="23"/>
        <v>1.9942120666359257E-2</v>
      </c>
      <c r="Q89" s="180">
        <f t="shared" si="23"/>
        <v>1.8022840286542777E-2</v>
      </c>
      <c r="R89" s="180">
        <f t="shared" si="23"/>
        <v>1.5946510650237413E-2</v>
      </c>
      <c r="S89" s="180">
        <f t="shared" si="23"/>
        <v>1.8963217712232035E-2</v>
      </c>
      <c r="T89" s="180">
        <f t="shared" si="23"/>
        <v>2.2852845239358245E-2</v>
      </c>
      <c r="U89" s="180">
        <f t="shared" si="23"/>
        <v>2.778721902517322E-2</v>
      </c>
    </row>
    <row r="90" spans="3:21" s="109" customFormat="1" ht="12.5" x14ac:dyDescent="0.25">
      <c r="C90" s="109">
        <v>4.3</v>
      </c>
      <c r="D90" s="179">
        <f t="shared" si="22"/>
        <v>2.6363403447871209E-2</v>
      </c>
      <c r="E90" s="179">
        <f t="shared" si="22"/>
        <v>2.3878743084830713E-2</v>
      </c>
      <c r="F90" s="179">
        <f t="shared" si="22"/>
        <v>2.4524491554940821E-2</v>
      </c>
      <c r="G90" s="179">
        <f t="shared" si="22"/>
        <v>2.4007752904814057E-2</v>
      </c>
      <c r="H90" s="179">
        <f t="shared" si="22"/>
        <v>2.5084640482795316E-2</v>
      </c>
      <c r="I90" s="179">
        <f t="shared" si="22"/>
        <v>2.4793741597279914E-2</v>
      </c>
      <c r="J90" s="179">
        <f t="shared" si="16"/>
        <v>2.576791115831948E-2</v>
      </c>
      <c r="K90" s="179">
        <f t="shared" si="17"/>
        <v>2.1563716243145081E-2</v>
      </c>
      <c r="L90" s="180">
        <f t="shared" si="18"/>
        <v>2.2336558710451652E-2</v>
      </c>
      <c r="M90" s="180">
        <f t="shared" si="19"/>
        <v>2.1685758663785082E-2</v>
      </c>
      <c r="N90" s="180">
        <f t="shared" si="20"/>
        <v>2.8652612675620057E-2</v>
      </c>
      <c r="O90" s="180">
        <f t="shared" si="23"/>
        <v>2.9773584089838524E-2</v>
      </c>
      <c r="P90" s="180">
        <f t="shared" si="23"/>
        <v>3.1739903106447018E-2</v>
      </c>
      <c r="Q90" s="180">
        <f t="shared" si="23"/>
        <v>3.0612659084185326E-2</v>
      </c>
      <c r="R90" s="180">
        <f t="shared" si="23"/>
        <v>2.709071837108469E-2</v>
      </c>
      <c r="S90" s="180">
        <f t="shared" si="23"/>
        <v>2.3796703119879099E-2</v>
      </c>
      <c r="T90" s="180">
        <f t="shared" si="23"/>
        <v>2.7310914882307722E-2</v>
      </c>
      <c r="U90" s="180">
        <f t="shared" si="23"/>
        <v>3.3364776537110473E-2</v>
      </c>
    </row>
    <row r="91" spans="3:21" s="109" customFormat="1" ht="12.5" x14ac:dyDescent="0.25">
      <c r="C91" s="109">
        <v>4.4000000000000004</v>
      </c>
      <c r="D91" s="179">
        <f t="shared" si="22"/>
        <v>3.5530884294909831E-2</v>
      </c>
      <c r="E91" s="179">
        <f t="shared" si="22"/>
        <v>4.1439988707135784E-2</v>
      </c>
      <c r="F91" s="179">
        <f t="shared" si="22"/>
        <v>4.171983250202918E-2</v>
      </c>
      <c r="G91" s="179">
        <f t="shared" si="22"/>
        <v>4.3466876752403294E-2</v>
      </c>
      <c r="H91" s="179">
        <f t="shared" si="22"/>
        <v>4.2693458606272085E-2</v>
      </c>
      <c r="I91" s="179">
        <f t="shared" si="22"/>
        <v>6.0719706246783238E-2</v>
      </c>
      <c r="J91" s="179">
        <f t="shared" si="16"/>
        <v>5.8961488713962777E-2</v>
      </c>
      <c r="K91" s="179">
        <f t="shared" si="17"/>
        <v>6.5758742700383871E-2</v>
      </c>
      <c r="L91" s="180">
        <f t="shared" si="18"/>
        <v>8.5688365617550472E-2</v>
      </c>
      <c r="M91" s="180">
        <f t="shared" si="19"/>
        <v>8.5527406240611337E-2</v>
      </c>
      <c r="N91" s="180">
        <f t="shared" si="20"/>
        <v>7.7543986023899836E-2</v>
      </c>
      <c r="O91" s="180">
        <f t="shared" si="23"/>
        <v>7.6753603461966871E-2</v>
      </c>
      <c r="P91" s="180">
        <f t="shared" si="23"/>
        <v>7.3106381555858996E-2</v>
      </c>
      <c r="Q91" s="180">
        <f t="shared" si="23"/>
        <v>8.9963697670953441E-2</v>
      </c>
      <c r="R91" s="180">
        <f t="shared" si="23"/>
        <v>7.9248197701474121E-2</v>
      </c>
      <c r="S91" s="180">
        <f t="shared" si="23"/>
        <v>8.4236273432709022E-2</v>
      </c>
      <c r="T91" s="180">
        <f t="shared" si="23"/>
        <v>8.6018131453354046E-2</v>
      </c>
      <c r="U91" s="180">
        <f t="shared" si="23"/>
        <v>8.9192610735910574E-2</v>
      </c>
    </row>
    <row r="92" spans="3:21" s="109" customFormat="1" ht="12.5" x14ac:dyDescent="0.25">
      <c r="C92" s="11">
        <v>5.0999999999999996</v>
      </c>
      <c r="D92" s="12">
        <f t="shared" si="22"/>
        <v>4.3202369295893429E-3</v>
      </c>
      <c r="E92" s="12">
        <f t="shared" si="22"/>
        <v>5.0947857612997109E-3</v>
      </c>
      <c r="F92" s="12">
        <f t="shared" si="22"/>
        <v>4.0620803177330309E-3</v>
      </c>
      <c r="G92" s="12">
        <f t="shared" si="22"/>
        <v>4.6164658413036025E-3</v>
      </c>
      <c r="H92" s="12">
        <f t="shared" si="22"/>
        <v>5.142024965357166E-3</v>
      </c>
      <c r="I92" s="12">
        <f t="shared" si="22"/>
        <v>7.2631724913841704E-3</v>
      </c>
      <c r="J92" s="12">
        <f t="shared" si="16"/>
        <v>6.5599051667307963E-3</v>
      </c>
      <c r="K92" s="12">
        <f t="shared" si="17"/>
        <v>5.9464329459371409E-3</v>
      </c>
      <c r="L92" s="13">
        <f t="shared" si="18"/>
        <v>5.5859336565307789E-3</v>
      </c>
      <c r="M92" s="13">
        <f t="shared" si="19"/>
        <v>5.3984076221382958E-3</v>
      </c>
      <c r="N92" s="13">
        <f t="shared" si="20"/>
        <v>5.9052367809673415E-3</v>
      </c>
      <c r="O92" s="13">
        <f t="shared" si="23"/>
        <v>7.9131111824652101E-3</v>
      </c>
      <c r="P92" s="13">
        <f t="shared" si="23"/>
        <v>8.2040158157505264E-3</v>
      </c>
      <c r="Q92" s="13">
        <f t="shared" si="23"/>
        <v>1.7512186361285268E-2</v>
      </c>
      <c r="R92" s="13">
        <f t="shared" si="23"/>
        <v>2.0379922702338762E-2</v>
      </c>
      <c r="S92" s="13">
        <f t="shared" si="23"/>
        <v>1.6143762537582509E-2</v>
      </c>
      <c r="T92" s="13">
        <f t="shared" si="23"/>
        <v>1.0570386283290144E-2</v>
      </c>
      <c r="U92" s="13">
        <f t="shared" si="23"/>
        <v>1.214586342959917E-2</v>
      </c>
    </row>
    <row r="93" spans="3:21" s="109" customFormat="1" ht="12.5" x14ac:dyDescent="0.25">
      <c r="C93" s="11">
        <v>5.2</v>
      </c>
      <c r="D93" s="12">
        <f t="shared" si="22"/>
        <v>1.4183238733207071E-2</v>
      </c>
      <c r="E93" s="12">
        <f t="shared" si="22"/>
        <v>1.2699568298183205E-2</v>
      </c>
      <c r="F93" s="12">
        <f t="shared" si="22"/>
        <v>1.2472614530474614E-2</v>
      </c>
      <c r="G93" s="12">
        <f t="shared" si="22"/>
        <v>1.3502834196730908E-2</v>
      </c>
      <c r="H93" s="12">
        <f t="shared" si="22"/>
        <v>1.3533582433156997E-2</v>
      </c>
      <c r="I93" s="12">
        <f t="shared" si="22"/>
        <v>1.6294585671700678E-2</v>
      </c>
      <c r="J93" s="12">
        <f t="shared" si="16"/>
        <v>1.7697571410365345E-2</v>
      </c>
      <c r="K93" s="12">
        <f t="shared" si="17"/>
        <v>1.641730759964851E-2</v>
      </c>
      <c r="L93" s="13">
        <f t="shared" si="18"/>
        <v>1.5530623653768533E-2</v>
      </c>
      <c r="M93" s="13">
        <f t="shared" si="19"/>
        <v>1.2731968583872846E-2</v>
      </c>
      <c r="N93" s="13">
        <f t="shared" si="20"/>
        <v>1.2538355294106828E-2</v>
      </c>
      <c r="O93" s="13">
        <f t="shared" si="23"/>
        <v>1.3106905491247663E-2</v>
      </c>
      <c r="P93" s="13">
        <f t="shared" si="23"/>
        <v>1.7099835040335465E-2</v>
      </c>
      <c r="Q93" s="13">
        <f t="shared" si="23"/>
        <v>2.0569878821990552E-2</v>
      </c>
      <c r="R93" s="13">
        <f t="shared" si="23"/>
        <v>1.6070723567826614E-2</v>
      </c>
      <c r="S93" s="13">
        <f t="shared" si="23"/>
        <v>1.6165136566802261E-2</v>
      </c>
      <c r="T93" s="13">
        <f t="shared" si="23"/>
        <v>1.1608675096602896E-2</v>
      </c>
      <c r="U93" s="13">
        <f t="shared" si="23"/>
        <v>1.6908976656881954E-2</v>
      </c>
    </row>
    <row r="94" spans="3:21" s="109" customFormat="1" ht="12.5" x14ac:dyDescent="0.25">
      <c r="C94" s="11">
        <v>5.3</v>
      </c>
      <c r="D94" s="12">
        <f t="shared" si="22"/>
        <v>8.6151055404077095E-2</v>
      </c>
      <c r="E94" s="12">
        <f t="shared" si="22"/>
        <v>8.2342484479321326E-2</v>
      </c>
      <c r="F94" s="12">
        <f t="shared" si="22"/>
        <v>9.0048645072529299E-2</v>
      </c>
      <c r="G94" s="12">
        <f t="shared" si="22"/>
        <v>8.8498171896225108E-2</v>
      </c>
      <c r="H94" s="12">
        <f t="shared" si="22"/>
        <v>9.6889577070446514E-2</v>
      </c>
      <c r="I94" s="12">
        <f t="shared" si="22"/>
        <v>9.152094421271742E-2</v>
      </c>
      <c r="J94" s="12">
        <f t="shared" si="16"/>
        <v>8.6311119341634573E-2</v>
      </c>
      <c r="K94" s="12">
        <f t="shared" si="17"/>
        <v>8.4928063719108965E-2</v>
      </c>
      <c r="L94" s="13">
        <f t="shared" si="18"/>
        <v>8.8045483157183191E-2</v>
      </c>
      <c r="M94" s="13">
        <f t="shared" si="19"/>
        <v>9.4958103351449566E-2</v>
      </c>
      <c r="N94" s="13">
        <f t="shared" si="20"/>
        <v>8.8483439513422468E-2</v>
      </c>
      <c r="O94" s="13">
        <f t="shared" si="23"/>
        <v>9.7240147752308784E-2</v>
      </c>
      <c r="P94" s="13">
        <f t="shared" si="23"/>
        <v>0.10253153857838923</v>
      </c>
      <c r="Q94" s="13">
        <f t="shared" si="23"/>
        <v>0.10916914004253654</v>
      </c>
      <c r="R94" s="13">
        <f t="shared" si="23"/>
        <v>0.11476596989781226</v>
      </c>
      <c r="S94" s="13">
        <f t="shared" si="23"/>
        <v>0.11231661757195019</v>
      </c>
      <c r="T94" s="13">
        <f t="shared" si="23"/>
        <v>0.11249522829035023</v>
      </c>
      <c r="U94" s="13">
        <f t="shared" si="23"/>
        <v>0.10294430723985498</v>
      </c>
    </row>
    <row r="95" spans="3:21" s="109" customFormat="1" ht="12.5" x14ac:dyDescent="0.25">
      <c r="C95" s="11">
        <v>5.4</v>
      </c>
      <c r="D95" s="12">
        <f t="shared" si="22"/>
        <v>3.121731212658407E-2</v>
      </c>
      <c r="E95" s="12">
        <f t="shared" si="22"/>
        <v>3.126810835857257E-2</v>
      </c>
      <c r="F95" s="12">
        <f t="shared" si="22"/>
        <v>2.9145491890002765E-2</v>
      </c>
      <c r="G95" s="12">
        <f t="shared" si="22"/>
        <v>2.8653481878219922E-2</v>
      </c>
      <c r="H95" s="12">
        <f t="shared" si="22"/>
        <v>2.7605645566010688E-2</v>
      </c>
      <c r="I95" s="12">
        <f t="shared" si="22"/>
        <v>2.6330179015547201E-2</v>
      </c>
      <c r="J95" s="12">
        <f t="shared" si="16"/>
        <v>2.3815612142538262E-2</v>
      </c>
      <c r="K95" s="12">
        <f t="shared" si="17"/>
        <v>2.230222638107443E-2</v>
      </c>
      <c r="L95" s="13">
        <f t="shared" si="18"/>
        <v>2.2607540898410838E-2</v>
      </c>
      <c r="M95" s="13">
        <f t="shared" si="19"/>
        <v>2.2837074959934811E-2</v>
      </c>
      <c r="N95" s="13">
        <f t="shared" si="20"/>
        <v>1.9912136557220773E-2</v>
      </c>
      <c r="O95" s="13">
        <f t="shared" si="23"/>
        <v>2.2269953196513158E-2</v>
      </c>
      <c r="P95" s="13">
        <f t="shared" si="23"/>
        <v>2.7397220068976134E-2</v>
      </c>
      <c r="Q95" s="13">
        <f t="shared" si="23"/>
        <v>3.1494348864167673E-2</v>
      </c>
      <c r="R95" s="13">
        <f t="shared" si="23"/>
        <v>3.0158789161178604E-2</v>
      </c>
      <c r="S95" s="13">
        <f t="shared" si="23"/>
        <v>2.5941338348599127E-2</v>
      </c>
      <c r="T95" s="13">
        <f t="shared" si="23"/>
        <v>2.5175883918613171E-2</v>
      </c>
      <c r="U95" s="13">
        <f t="shared" si="23"/>
        <v>2.4217702815014515E-2</v>
      </c>
    </row>
    <row r="96" spans="3:21" s="109" customFormat="1" ht="12.5" x14ac:dyDescent="0.25">
      <c r="C96" s="11">
        <v>5.5</v>
      </c>
      <c r="D96" s="12">
        <f t="shared" si="22"/>
        <v>3.0863601856542717E-3</v>
      </c>
      <c r="E96" s="12">
        <f t="shared" si="22"/>
        <v>3.0615288160254417E-3</v>
      </c>
      <c r="F96" s="12">
        <f t="shared" si="22"/>
        <v>4.0542395280120892E-3</v>
      </c>
      <c r="G96" s="12">
        <f t="shared" si="22"/>
        <v>5.2191335873784913E-3</v>
      </c>
      <c r="H96" s="12">
        <f t="shared" si="22"/>
        <v>6.0625437647192984E-3</v>
      </c>
      <c r="I96" s="12">
        <f t="shared" si="22"/>
        <v>9.7202850909480377E-3</v>
      </c>
      <c r="J96" s="12">
        <f t="shared" si="16"/>
        <v>9.2524292117915005E-3</v>
      </c>
      <c r="K96" s="12">
        <f t="shared" si="17"/>
        <v>8.1462637753165184E-3</v>
      </c>
      <c r="L96" s="13">
        <f t="shared" si="18"/>
        <v>7.170535874953904E-3</v>
      </c>
      <c r="M96" s="13">
        <f t="shared" si="19"/>
        <v>7.031643094999201E-3</v>
      </c>
      <c r="N96" s="13">
        <f t="shared" si="20"/>
        <v>5.2662485431022622E-3</v>
      </c>
      <c r="O96" s="13">
        <f t="shared" si="23"/>
        <v>4.4549029367157052E-3</v>
      </c>
      <c r="P96" s="13">
        <f t="shared" si="23"/>
        <v>4.0423890316657433E-3</v>
      </c>
      <c r="Q96" s="13">
        <f t="shared" si="23"/>
        <v>3.9463654618782165E-3</v>
      </c>
      <c r="R96" s="13">
        <f t="shared" si="23"/>
        <v>5.974152581229129E-3</v>
      </c>
      <c r="S96" s="13">
        <f t="shared" si="23"/>
        <v>4.9486669898565405E-3</v>
      </c>
      <c r="T96" s="13">
        <f t="shared" si="23"/>
        <v>5.9999479261613536E-3</v>
      </c>
      <c r="U96" s="13">
        <f t="shared" si="23"/>
        <v>5.94243374927436E-3</v>
      </c>
    </row>
    <row r="97" spans="3:21" s="109" customFormat="1" ht="12.5" x14ac:dyDescent="0.25">
      <c r="C97" s="11">
        <v>5.6</v>
      </c>
      <c r="D97" s="12">
        <f t="shared" si="22"/>
        <v>1.1981606310137956E-4</v>
      </c>
      <c r="E97" s="12">
        <f t="shared" si="22"/>
        <v>9.4803067150227565E-5</v>
      </c>
      <c r="F97" s="12">
        <f t="shared" si="22"/>
        <v>6.8322268845055675E-5</v>
      </c>
      <c r="G97" s="12">
        <f t="shared" si="22"/>
        <v>1.568683926358459E-4</v>
      </c>
      <c r="H97" s="12">
        <f t="shared" si="22"/>
        <v>3.7746126260889616E-4</v>
      </c>
      <c r="I97" s="12">
        <f t="shared" si="22"/>
        <v>4.9573120562003664E-4</v>
      </c>
      <c r="J97" s="12">
        <f t="shared" si="16"/>
        <v>4.3826580474189944E-4</v>
      </c>
      <c r="K97" s="12">
        <f t="shared" si="17"/>
        <v>5.0774120407391004E-4</v>
      </c>
      <c r="L97" s="13">
        <f t="shared" si="18"/>
        <v>4.9825348067824877E-4</v>
      </c>
      <c r="M97" s="13">
        <f t="shared" si="19"/>
        <v>6.4481730707908059E-4</v>
      </c>
      <c r="N97" s="13">
        <f t="shared" si="20"/>
        <v>1.3645804405496673E-4</v>
      </c>
      <c r="O97" s="13">
        <f t="shared" si="23"/>
        <v>1.1787318412599294E-4</v>
      </c>
      <c r="P97" s="13">
        <f t="shared" si="23"/>
        <v>3.5580378780270113E-4</v>
      </c>
      <c r="Q97" s="13">
        <f t="shared" si="23"/>
        <v>7.9248581818510723E-4</v>
      </c>
      <c r="R97" s="13">
        <f t="shared" si="23"/>
        <v>7.0373251446264825E-4</v>
      </c>
      <c r="S97" s="13">
        <f t="shared" si="23"/>
        <v>1.2112150678724401E-4</v>
      </c>
      <c r="T97" s="13">
        <f t="shared" si="23"/>
        <v>9.8343157086375608E-5</v>
      </c>
      <c r="U97" s="13">
        <f t="shared" si="23"/>
        <v>5.5577072149100848E-5</v>
      </c>
    </row>
    <row r="98" spans="3:21" s="109" customFormat="1" ht="12.5" x14ac:dyDescent="0.25">
      <c r="C98" s="11">
        <v>5.7</v>
      </c>
      <c r="D98" s="12">
        <f t="shared" si="22"/>
        <v>7.2867259381810545E-2</v>
      </c>
      <c r="E98" s="12">
        <f t="shared" si="22"/>
        <v>7.9559410046748713E-2</v>
      </c>
      <c r="F98" s="12">
        <f t="shared" si="22"/>
        <v>9.4007591482033054E-2</v>
      </c>
      <c r="G98" s="12">
        <f t="shared" si="22"/>
        <v>9.3205522966805635E-2</v>
      </c>
      <c r="H98" s="12">
        <f t="shared" si="22"/>
        <v>8.9550619862376793E-2</v>
      </c>
      <c r="I98" s="12">
        <f t="shared" si="22"/>
        <v>0.11509562515322376</v>
      </c>
      <c r="J98" s="12">
        <f t="shared" si="16"/>
        <v>0.11763299713697012</v>
      </c>
      <c r="K98" s="12">
        <f t="shared" si="17"/>
        <v>0.12653845977404854</v>
      </c>
      <c r="L98" s="13">
        <f t="shared" si="18"/>
        <v>0.13672511151379999</v>
      </c>
      <c r="M98" s="13">
        <f t="shared" si="19"/>
        <v>0.16469896178973203</v>
      </c>
      <c r="N98" s="13">
        <f t="shared" si="20"/>
        <v>0.17239595866629359</v>
      </c>
      <c r="O98" s="13">
        <f t="shared" si="23"/>
        <v>0.16888369855247803</v>
      </c>
      <c r="P98" s="13">
        <f t="shared" si="23"/>
        <v>0.15948520462670907</v>
      </c>
      <c r="Q98" s="13">
        <f t="shared" si="23"/>
        <v>0.17429395234390471</v>
      </c>
      <c r="R98" s="13">
        <f t="shared" si="23"/>
        <v>0.16181095106198518</v>
      </c>
      <c r="S98" s="13">
        <f t="shared" si="23"/>
        <v>0.16462058400329532</v>
      </c>
      <c r="T98" s="13">
        <f t="shared" si="23"/>
        <v>0.1559846076286926</v>
      </c>
      <c r="U98" s="13">
        <f t="shared" si="23"/>
        <v>0.15157880735550738</v>
      </c>
    </row>
    <row r="99" spans="3:21" s="109" customFormat="1" ht="12.5" x14ac:dyDescent="0.25">
      <c r="C99" s="109">
        <v>6.1</v>
      </c>
      <c r="D99" s="179">
        <f t="shared" si="22"/>
        <v>1.3725139868728222E-2</v>
      </c>
      <c r="E99" s="179">
        <f t="shared" si="22"/>
        <v>1.4592992238153425E-2</v>
      </c>
      <c r="F99" s="179">
        <f t="shared" si="22"/>
        <v>1.3268251079743691E-2</v>
      </c>
      <c r="G99" s="179">
        <f t="shared" si="22"/>
        <v>1.1285407623856481E-2</v>
      </c>
      <c r="H99" s="179">
        <f t="shared" si="22"/>
        <v>1.0104760975886518E-2</v>
      </c>
      <c r="I99" s="179">
        <f t="shared" si="22"/>
        <v>1.0848778643997258E-2</v>
      </c>
      <c r="J99" s="179">
        <f t="shared" si="16"/>
        <v>1.0917088709559382E-2</v>
      </c>
      <c r="K99" s="179">
        <f t="shared" si="17"/>
        <v>1.1595427367548051E-2</v>
      </c>
      <c r="L99" s="180">
        <f t="shared" si="18"/>
        <v>1.0888510659390664E-2</v>
      </c>
      <c r="M99" s="180">
        <f t="shared" si="19"/>
        <v>1.0846803256711304E-2</v>
      </c>
      <c r="N99" s="180">
        <f t="shared" si="20"/>
        <v>1.2335227230876081E-2</v>
      </c>
      <c r="O99" s="180">
        <f t="shared" si="23"/>
        <v>1.4413000836549499E-2</v>
      </c>
      <c r="P99" s="180">
        <f t="shared" si="23"/>
        <v>1.5170132387035847E-2</v>
      </c>
      <c r="Q99" s="180">
        <f t="shared" si="23"/>
        <v>1.4193629354746218E-2</v>
      </c>
      <c r="R99" s="180">
        <f t="shared" si="23"/>
        <v>1.2792196194564584E-2</v>
      </c>
      <c r="S99" s="180">
        <f t="shared" si="23"/>
        <v>1.2620049730552318E-2</v>
      </c>
      <c r="T99" s="180">
        <f t="shared" si="23"/>
        <v>1.2401558485325823E-2</v>
      </c>
      <c r="U99" s="180">
        <f t="shared" si="23"/>
        <v>1.319643256368864E-2</v>
      </c>
    </row>
    <row r="100" spans="3:21" s="109" customFormat="1" ht="12.5" x14ac:dyDescent="0.25">
      <c r="C100" s="109">
        <v>6.2</v>
      </c>
      <c r="D100" s="179">
        <f t="shared" si="22"/>
        <v>7.0833997154359767E-3</v>
      </c>
      <c r="E100" s="179">
        <f t="shared" si="22"/>
        <v>5.220447062099602E-3</v>
      </c>
      <c r="F100" s="179">
        <f t="shared" si="22"/>
        <v>7.1558199840570458E-3</v>
      </c>
      <c r="G100" s="179">
        <f t="shared" si="22"/>
        <v>9.2428129689788412E-3</v>
      </c>
      <c r="H100" s="179">
        <f t="shared" si="22"/>
        <v>8.9810127624913305E-3</v>
      </c>
      <c r="I100" s="179">
        <f t="shared" si="22"/>
        <v>9.6620865848324085E-3</v>
      </c>
      <c r="J100" s="179">
        <f t="shared" si="16"/>
        <v>9.7940788658552984E-3</v>
      </c>
      <c r="K100" s="179">
        <f t="shared" si="17"/>
        <v>9.0085264270448953E-3</v>
      </c>
      <c r="L100" s="180">
        <f t="shared" si="18"/>
        <v>8.4790573907428269E-3</v>
      </c>
      <c r="M100" s="180">
        <f t="shared" si="19"/>
        <v>9.3559676570363123E-3</v>
      </c>
      <c r="N100" s="180">
        <f t="shared" si="20"/>
        <v>9.5626591442442566E-3</v>
      </c>
      <c r="O100" s="180">
        <f t="shared" si="23"/>
        <v>9.6385872690054226E-3</v>
      </c>
      <c r="P100" s="180">
        <f t="shared" si="23"/>
        <v>7.5968756673642215E-3</v>
      </c>
      <c r="Q100" s="180">
        <f t="shared" si="23"/>
        <v>7.3809296864786496E-3</v>
      </c>
      <c r="R100" s="180">
        <f t="shared" si="23"/>
        <v>6.1740543503043749E-3</v>
      </c>
      <c r="S100" s="180">
        <f t="shared" si="23"/>
        <v>6.1325559159903682E-3</v>
      </c>
      <c r="T100" s="180">
        <f t="shared" si="23"/>
        <v>6.1024987688364967E-3</v>
      </c>
      <c r="U100" s="180">
        <f t="shared" si="23"/>
        <v>5.7431272245536827E-3</v>
      </c>
    </row>
    <row r="101" spans="3:21" s="109" customFormat="1" ht="12.5" x14ac:dyDescent="0.25">
      <c r="C101" s="109">
        <v>6.3</v>
      </c>
      <c r="D101" s="179">
        <f t="shared" si="22"/>
        <v>3.4178553774531187E-3</v>
      </c>
      <c r="E101" s="179">
        <f t="shared" si="22"/>
        <v>3.2049292880436241E-3</v>
      </c>
      <c r="F101" s="179">
        <f t="shared" si="22"/>
        <v>2.8990169439713606E-3</v>
      </c>
      <c r="G101" s="179">
        <f t="shared" si="22"/>
        <v>3.2362084093305655E-3</v>
      </c>
      <c r="H101" s="179">
        <f t="shared" si="22"/>
        <v>4.0169832764585097E-3</v>
      </c>
      <c r="I101" s="179">
        <f t="shared" si="22"/>
        <v>4.2168030871779661E-3</v>
      </c>
      <c r="J101" s="179">
        <f t="shared" si="16"/>
        <v>3.7951104799713717E-3</v>
      </c>
      <c r="K101" s="179">
        <f t="shared" si="17"/>
        <v>3.064865508802955E-3</v>
      </c>
      <c r="L101" s="180">
        <f t="shared" si="18"/>
        <v>2.3375687798254004E-3</v>
      </c>
      <c r="M101" s="180">
        <f t="shared" si="19"/>
        <v>2.8795197846736204E-3</v>
      </c>
      <c r="N101" s="180">
        <f t="shared" si="20"/>
        <v>3.3674161123259947E-3</v>
      </c>
      <c r="O101" s="180">
        <f t="shared" si="23"/>
        <v>3.5790756302222725E-3</v>
      </c>
      <c r="P101" s="180">
        <f t="shared" si="23"/>
        <v>2.7961057725146548E-3</v>
      </c>
      <c r="Q101" s="180">
        <f t="shared" si="23"/>
        <v>2.1747541451846955E-3</v>
      </c>
      <c r="R101" s="180">
        <f t="shared" si="23"/>
        <v>7.5796907444334585E-4</v>
      </c>
      <c r="S101" s="180">
        <f t="shared" si="23"/>
        <v>4.6407237182623132E-4</v>
      </c>
      <c r="T101" s="180">
        <f t="shared" si="23"/>
        <v>3.6644283475163064E-4</v>
      </c>
      <c r="U101" s="180">
        <f t="shared" si="23"/>
        <v>2.2175945851567701E-4</v>
      </c>
    </row>
    <row r="102" spans="3:21" s="109" customFormat="1" ht="12.5" x14ac:dyDescent="0.25">
      <c r="C102" s="109">
        <v>6.4</v>
      </c>
      <c r="D102" s="179">
        <f t="shared" si="22"/>
        <v>9.3783906510120432E-3</v>
      </c>
      <c r="E102" s="179">
        <f t="shared" si="22"/>
        <v>8.4681801986010372E-3</v>
      </c>
      <c r="F102" s="179">
        <f t="shared" si="22"/>
        <v>8.4637181484869574E-3</v>
      </c>
      <c r="G102" s="179">
        <f t="shared" si="22"/>
        <v>8.9829266695339912E-3</v>
      </c>
      <c r="H102" s="179">
        <f t="shared" si="22"/>
        <v>8.3095682526536443E-3</v>
      </c>
      <c r="I102" s="179">
        <f t="shared" si="22"/>
        <v>6.9870269990243983E-3</v>
      </c>
      <c r="J102" s="179">
        <f t="shared" si="16"/>
        <v>6.3931635713180912E-3</v>
      </c>
      <c r="K102" s="179">
        <f t="shared" si="17"/>
        <v>1.1291148539593688E-2</v>
      </c>
      <c r="L102" s="180">
        <f t="shared" si="18"/>
        <v>1.3826888638909941E-2</v>
      </c>
      <c r="M102" s="180">
        <f t="shared" si="19"/>
        <v>1.2392623985319505E-2</v>
      </c>
      <c r="N102" s="180">
        <f t="shared" si="20"/>
        <v>1.17123583492317E-2</v>
      </c>
      <c r="O102" s="180">
        <f t="shared" si="23"/>
        <v>1.2029855704991162E-2</v>
      </c>
      <c r="P102" s="180">
        <f t="shared" si="23"/>
        <v>1.1055499264044467E-2</v>
      </c>
      <c r="Q102" s="180">
        <f t="shared" si="23"/>
        <v>1.1949448980343938E-2</v>
      </c>
      <c r="R102" s="180">
        <f t="shared" si="23"/>
        <v>1.1736320303115381E-2</v>
      </c>
      <c r="S102" s="180">
        <f t="shared" si="23"/>
        <v>1.2799384654072774E-2</v>
      </c>
      <c r="T102" s="180">
        <f t="shared" si="23"/>
        <v>1.2238778057198868E-2</v>
      </c>
      <c r="U102" s="180">
        <f t="shared" si="23"/>
        <v>1.3026030182823613E-2</v>
      </c>
    </row>
    <row r="103" spans="3:21" s="109" customFormat="1" ht="12.5" x14ac:dyDescent="0.25">
      <c r="C103" s="109">
        <v>6.5</v>
      </c>
      <c r="D103" s="179">
        <f t="shared" si="22"/>
        <v>7.616584910462413E-3</v>
      </c>
      <c r="E103" s="179">
        <f t="shared" si="22"/>
        <v>6.4814238407504814E-3</v>
      </c>
      <c r="F103" s="179">
        <f t="shared" si="22"/>
        <v>5.5326351329474362E-3</v>
      </c>
      <c r="G103" s="179">
        <f t="shared" si="22"/>
        <v>5.1825969015484776E-3</v>
      </c>
      <c r="H103" s="179">
        <f t="shared" si="22"/>
        <v>4.318666223587864E-3</v>
      </c>
      <c r="I103" s="179">
        <f t="shared" si="22"/>
        <v>4.3167797044667425E-3</v>
      </c>
      <c r="J103" s="179">
        <f t="shared" si="16"/>
        <v>3.1527224797877466E-3</v>
      </c>
      <c r="K103" s="179">
        <f t="shared" si="17"/>
        <v>3.1099239729408031E-3</v>
      </c>
      <c r="L103" s="180">
        <f t="shared" si="18"/>
        <v>3.0508794172851563E-3</v>
      </c>
      <c r="M103" s="180">
        <f t="shared" si="19"/>
        <v>3.2251096667261178E-3</v>
      </c>
      <c r="N103" s="180">
        <f t="shared" si="20"/>
        <v>3.5597406999775343E-3</v>
      </c>
      <c r="O103" s="180">
        <f t="shared" si="23"/>
        <v>3.9631297947118954E-3</v>
      </c>
      <c r="P103" s="180">
        <f t="shared" si="23"/>
        <v>2.8714527932204867E-3</v>
      </c>
      <c r="Q103" s="180">
        <f t="shared" si="23"/>
        <v>2.2350388186883831E-3</v>
      </c>
      <c r="R103" s="180">
        <f t="shared" si="23"/>
        <v>1.9527578946062856E-3</v>
      </c>
      <c r="S103" s="180">
        <f t="shared" si="23"/>
        <v>2.0996435869312813E-3</v>
      </c>
      <c r="T103" s="180">
        <f t="shared" si="23"/>
        <v>1.5264792263309653E-3</v>
      </c>
      <c r="U103" s="180">
        <f t="shared" si="23"/>
        <v>1.0650992649225061E-3</v>
      </c>
    </row>
    <row r="104" spans="3:21" s="109" customFormat="1" ht="12.5" x14ac:dyDescent="0.25">
      <c r="C104" s="109">
        <v>6.6</v>
      </c>
      <c r="D104" s="179">
        <f t="shared" si="22"/>
        <v>1.4165451125452372E-3</v>
      </c>
      <c r="E104" s="179">
        <f t="shared" si="22"/>
        <v>1.2628819849090766E-3</v>
      </c>
      <c r="F104" s="179">
        <f t="shared" si="22"/>
        <v>9.9788131496258677E-4</v>
      </c>
      <c r="G104" s="179">
        <f t="shared" si="22"/>
        <v>9.9255473077153214E-4</v>
      </c>
      <c r="H104" s="179">
        <f t="shared" si="22"/>
        <v>9.6955691839788259E-4</v>
      </c>
      <c r="I104" s="179">
        <f t="shared" si="22"/>
        <v>9.436309951439876E-4</v>
      </c>
      <c r="J104" s="179">
        <f t="shared" si="16"/>
        <v>1.0617122704101986E-3</v>
      </c>
      <c r="K104" s="179">
        <f t="shared" si="17"/>
        <v>1.2550672494034134E-3</v>
      </c>
      <c r="L104" s="180">
        <f t="shared" si="18"/>
        <v>1.3224743783574384E-3</v>
      </c>
      <c r="M104" s="180">
        <f t="shared" si="19"/>
        <v>2.302238117846021E-3</v>
      </c>
      <c r="N104" s="180">
        <f t="shared" si="20"/>
        <v>2.6580115649403311E-3</v>
      </c>
      <c r="O104" s="180">
        <f t="shared" si="23"/>
        <v>2.4789947261820489E-3</v>
      </c>
      <c r="P104" s="180">
        <f t="shared" si="23"/>
        <v>2.6709383042460874E-3</v>
      </c>
      <c r="Q104" s="180">
        <f t="shared" si="23"/>
        <v>3.2489602996220003E-3</v>
      </c>
      <c r="R104" s="180">
        <f t="shared" si="23"/>
        <v>1.5360791747400676E-3</v>
      </c>
      <c r="S104" s="180">
        <f t="shared" si="23"/>
        <v>1.7703576209009586E-3</v>
      </c>
      <c r="T104" s="180">
        <f t="shared" si="23"/>
        <v>1.6945350033126907E-3</v>
      </c>
      <c r="U104" s="180">
        <f t="shared" si="23"/>
        <v>1.7807103658550971E-3</v>
      </c>
    </row>
    <row r="105" spans="3:21" s="109" customFormat="1" ht="12.5" x14ac:dyDescent="0.25">
      <c r="C105" s="109">
        <v>6.7</v>
      </c>
      <c r="D105" s="179">
        <f t="shared" ref="D105:I106" si="24">D65/D$67</f>
        <v>1.5420942195642397E-4</v>
      </c>
      <c r="E105" s="179">
        <f t="shared" si="24"/>
        <v>3.901465113880084E-4</v>
      </c>
      <c r="F105" s="179">
        <f t="shared" si="24"/>
        <v>6.5781174529746926E-4</v>
      </c>
      <c r="G105" s="179">
        <f t="shared" si="24"/>
        <v>1.4281900558451379E-3</v>
      </c>
      <c r="H105" s="179">
        <f t="shared" si="24"/>
        <v>1.3076666284108842E-3</v>
      </c>
      <c r="I105" s="179">
        <f t="shared" si="24"/>
        <v>8.869194979170018E-4</v>
      </c>
      <c r="J105" s="179">
        <f t="shared" si="16"/>
        <v>5.8160686899786812E-5</v>
      </c>
      <c r="K105" s="179">
        <f t="shared" si="17"/>
        <v>2.198617959996731E-5</v>
      </c>
      <c r="L105" s="180">
        <f t="shared" si="18"/>
        <v>5.9473145314286101E-5</v>
      </c>
      <c r="M105" s="180">
        <f t="shared" si="19"/>
        <v>8.6650690254959749E-5</v>
      </c>
      <c r="N105" s="180">
        <f t="shared" si="20"/>
        <v>1.0171172432209987E-4</v>
      </c>
      <c r="O105" s="180">
        <f t="shared" ref="O105:U106" si="25">O65/O$67</f>
        <v>5.0126933720934556E-5</v>
      </c>
      <c r="P105" s="180">
        <f t="shared" si="25"/>
        <v>6.2034482362551482E-5</v>
      </c>
      <c r="Q105" s="180">
        <f t="shared" si="25"/>
        <v>9.7684827833227134E-5</v>
      </c>
      <c r="R105" s="180">
        <f t="shared" si="25"/>
        <v>6.7209451154972796E-5</v>
      </c>
      <c r="S105" s="180">
        <f t="shared" si="25"/>
        <v>6.8928938976147298E-5</v>
      </c>
      <c r="T105" s="180">
        <f t="shared" si="25"/>
        <v>1.9392941871588081E-4</v>
      </c>
      <c r="U105" s="180">
        <f t="shared" si="25"/>
        <v>1.8566860382076427E-4</v>
      </c>
    </row>
    <row r="106" spans="3:21" s="109" customFormat="1" ht="12.5" x14ac:dyDescent="0.25">
      <c r="C106" s="109">
        <v>6.9</v>
      </c>
      <c r="D106" s="179">
        <f t="shared" si="24"/>
        <v>1.2544796449898926E-2</v>
      </c>
      <c r="E106" s="179">
        <f t="shared" si="24"/>
        <v>1.2568881468648374E-2</v>
      </c>
      <c r="F106" s="179">
        <f t="shared" si="24"/>
        <v>1.1362822483352459E-2</v>
      </c>
      <c r="G106" s="179">
        <f t="shared" si="24"/>
        <v>1.5817675456326043E-2</v>
      </c>
      <c r="H106" s="179">
        <f t="shared" si="24"/>
        <v>1.7612745599442758E-2</v>
      </c>
      <c r="I106" s="179">
        <f t="shared" si="24"/>
        <v>1.3206875179341685E-2</v>
      </c>
      <c r="J106" s="179">
        <f t="shared" si="16"/>
        <v>1.3626662627005985E-2</v>
      </c>
      <c r="K106" s="179">
        <f t="shared" si="17"/>
        <v>1.3530304813511756E-2</v>
      </c>
      <c r="L106" s="180">
        <f t="shared" si="18"/>
        <v>1.5312083686762292E-2</v>
      </c>
      <c r="M106" s="180">
        <f t="shared" si="19"/>
        <v>2.7116473901793271E-2</v>
      </c>
      <c r="N106" s="180">
        <f t="shared" si="20"/>
        <v>3.2123112058109166E-2</v>
      </c>
      <c r="O106" s="180">
        <f t="shared" si="25"/>
        <v>3.2578273327406523E-2</v>
      </c>
      <c r="P106" s="180">
        <f t="shared" si="25"/>
        <v>3.6322526924501046E-2</v>
      </c>
      <c r="Q106" s="180">
        <f t="shared" si="25"/>
        <v>3.6244356472605106E-2</v>
      </c>
      <c r="R106" s="180">
        <f t="shared" si="25"/>
        <v>2.9538399302867859E-2</v>
      </c>
      <c r="S106" s="180">
        <f t="shared" si="25"/>
        <v>2.490739785973917E-2</v>
      </c>
      <c r="T106" s="180">
        <f t="shared" si="25"/>
        <v>2.2694394806903183E-2</v>
      </c>
      <c r="U106" s="180">
        <f t="shared" si="25"/>
        <v>2.414513520377766E-2</v>
      </c>
    </row>
    <row r="107" spans="3:21" s="109" customFormat="1" ht="13.5" thickBot="1" x14ac:dyDescent="0.35">
      <c r="C107" s="185" t="s">
        <v>338</v>
      </c>
      <c r="D107" s="185">
        <f t="shared" ref="D107:U107" si="26">SUM(D73:D106)</f>
        <v>1.0000000000000002</v>
      </c>
      <c r="E107" s="185">
        <f t="shared" si="26"/>
        <v>1</v>
      </c>
      <c r="F107" s="185">
        <f t="shared" si="26"/>
        <v>1.0000000000000002</v>
      </c>
      <c r="G107" s="185">
        <f t="shared" si="26"/>
        <v>0.99999999999999989</v>
      </c>
      <c r="H107" s="185">
        <f t="shared" si="26"/>
        <v>1</v>
      </c>
      <c r="I107" s="185">
        <f t="shared" si="26"/>
        <v>0.99999999999999967</v>
      </c>
      <c r="J107" s="186">
        <f t="shared" si="26"/>
        <v>0.99999999999999978</v>
      </c>
      <c r="K107" s="186">
        <f t="shared" si="26"/>
        <v>1</v>
      </c>
      <c r="L107" s="186">
        <f t="shared" si="26"/>
        <v>0.99999999999999978</v>
      </c>
      <c r="M107" s="186">
        <f t="shared" si="26"/>
        <v>1.0000000000000002</v>
      </c>
      <c r="N107" s="186">
        <f t="shared" si="26"/>
        <v>0.99999999999999956</v>
      </c>
      <c r="O107" s="186">
        <f t="shared" si="26"/>
        <v>1.0000000000000004</v>
      </c>
      <c r="P107" s="186">
        <f t="shared" si="26"/>
        <v>0.99999999999999978</v>
      </c>
      <c r="Q107" s="186">
        <f t="shared" si="26"/>
        <v>0.99999999999999989</v>
      </c>
      <c r="R107" s="186">
        <f t="shared" si="26"/>
        <v>1.0000000000000002</v>
      </c>
      <c r="S107" s="186">
        <f t="shared" si="26"/>
        <v>0.99999999999999989</v>
      </c>
      <c r="T107" s="186">
        <f t="shared" si="26"/>
        <v>0.99999999999999989</v>
      </c>
      <c r="U107" s="186">
        <f t="shared" si="26"/>
        <v>0.99999999999999989</v>
      </c>
    </row>
    <row r="108" spans="3:21" s="109" customFormat="1" ht="15" thickTop="1" x14ac:dyDescent="0.35">
      <c r="C108" s="71"/>
      <c r="D108" s="176"/>
      <c r="E108" s="176"/>
      <c r="F108" s="176"/>
      <c r="G108" s="176"/>
      <c r="H108" s="17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7017-91E5-4192-B64C-A0E7A4352C8F}">
  <sheetPr codeName="Sheet6"/>
  <dimension ref="A2:U173"/>
  <sheetViews>
    <sheetView topLeftCell="B2" zoomScale="80" zoomScaleNormal="80" workbookViewId="0">
      <selection activeCell="U170" sqref="U170"/>
    </sheetView>
  </sheetViews>
  <sheetFormatPr defaultRowHeight="14.5" x14ac:dyDescent="0.35"/>
  <cols>
    <col min="1" max="1" width="9.1796875" style="71"/>
    <col min="2" max="2" width="14" style="71" customWidth="1"/>
    <col min="3" max="3" width="38" style="71" customWidth="1"/>
    <col min="4" max="17" width="16.453125" style="71" customWidth="1"/>
    <col min="18" max="18" width="14.1796875" style="71" customWidth="1"/>
    <col min="19" max="19" width="14.26953125" style="71" bestFit="1" customWidth="1"/>
    <col min="20" max="20" width="16.26953125" style="71" bestFit="1" customWidth="1"/>
    <col min="21" max="21" width="12.7265625" style="71" bestFit="1" customWidth="1"/>
    <col min="22" max="16384" width="8.7265625" style="71"/>
  </cols>
  <sheetData>
    <row r="2" spans="1:21" s="8" customFormat="1" ht="27.75" customHeight="1" x14ac:dyDescent="0.4">
      <c r="A2" s="10" t="s">
        <v>368</v>
      </c>
    </row>
    <row r="3" spans="1:21" s="109" customFormat="1" ht="13" x14ac:dyDescent="0.3">
      <c r="B3" s="173"/>
    </row>
    <row r="4" spans="1:21" s="81" customFormat="1" ht="13" x14ac:dyDescent="0.3">
      <c r="B4" s="87" t="s">
        <v>369</v>
      </c>
    </row>
    <row r="5" spans="1:21" s="81" customFormat="1" ht="13" x14ac:dyDescent="0.3">
      <c r="B5" s="87"/>
      <c r="D5" s="187"/>
      <c r="E5" s="187"/>
      <c r="F5" s="187"/>
      <c r="G5" s="187"/>
      <c r="H5" s="187"/>
      <c r="O5" s="109"/>
      <c r="P5" s="109"/>
    </row>
    <row r="6" spans="1:21" s="109" customFormat="1" ht="13" x14ac:dyDescent="0.3">
      <c r="D6" s="184" t="s">
        <v>351</v>
      </c>
      <c r="E6" s="184" t="s">
        <v>352</v>
      </c>
      <c r="F6" s="184" t="s">
        <v>353</v>
      </c>
      <c r="G6" s="184" t="s">
        <v>354</v>
      </c>
      <c r="H6" s="184" t="s">
        <v>355</v>
      </c>
      <c r="I6" s="184" t="s">
        <v>356</v>
      </c>
      <c r="J6" s="184" t="s">
        <v>357</v>
      </c>
      <c r="K6" s="184" t="s">
        <v>358</v>
      </c>
      <c r="L6" s="184" t="s">
        <v>359</v>
      </c>
      <c r="M6" s="184" t="s">
        <v>360</v>
      </c>
      <c r="N6" s="184" t="s">
        <v>361</v>
      </c>
      <c r="O6" s="184" t="s">
        <v>362</v>
      </c>
      <c r="P6" s="184" t="s">
        <v>363</v>
      </c>
      <c r="Q6" s="184" t="s">
        <v>399</v>
      </c>
      <c r="R6" s="184" t="s">
        <v>400</v>
      </c>
      <c r="S6" s="184" t="s">
        <v>404</v>
      </c>
      <c r="T6" s="184" t="s">
        <v>408</v>
      </c>
      <c r="U6" s="184" t="s">
        <v>409</v>
      </c>
    </row>
    <row r="7" spans="1:21" s="109" customFormat="1" ht="12.75" customHeight="1" x14ac:dyDescent="0.25">
      <c r="B7" s="131"/>
      <c r="C7" s="131" t="s">
        <v>244</v>
      </c>
      <c r="D7" s="175">
        <v>60228.847966666697</v>
      </c>
      <c r="E7" s="175">
        <v>59626.174303744301</v>
      </c>
      <c r="F7" s="175">
        <v>85037.309513746499</v>
      </c>
      <c r="G7" s="175">
        <v>132976.278747965</v>
      </c>
      <c r="H7" s="175">
        <v>130921.849799654</v>
      </c>
      <c r="I7" s="175">
        <v>112396.723992475</v>
      </c>
      <c r="J7" s="176">
        <v>102079.849464819</v>
      </c>
      <c r="K7" s="176">
        <v>315231.59395421302</v>
      </c>
      <c r="L7" s="176">
        <v>278277.85131703003</v>
      </c>
      <c r="M7" s="176">
        <v>240366.259311203</v>
      </c>
      <c r="N7" s="177">
        <v>26122.801822319801</v>
      </c>
      <c r="O7" s="177">
        <v>85101.041718369903</v>
      </c>
      <c r="P7" s="177">
        <v>104926.939792908</v>
      </c>
      <c r="Q7" s="177">
        <v>114746.75767699401</v>
      </c>
      <c r="R7" s="218">
        <v>230594.25390893299</v>
      </c>
      <c r="S7" s="218">
        <v>185389.057146376</v>
      </c>
      <c r="T7" s="175">
        <v>182097.788379253</v>
      </c>
      <c r="U7" s="175">
        <v>105530.521192969</v>
      </c>
    </row>
    <row r="8" spans="1:21" s="109" customFormat="1" ht="12.75" customHeight="1" x14ac:dyDescent="0.25">
      <c r="B8" s="131"/>
      <c r="C8" s="2" t="s">
        <v>241</v>
      </c>
      <c r="D8" s="3">
        <v>49335465.950351097</v>
      </c>
      <c r="E8" s="3">
        <v>53041558.983685397</v>
      </c>
      <c r="F8" s="3">
        <v>59735766.577912301</v>
      </c>
      <c r="G8" s="3">
        <v>70412778.607933104</v>
      </c>
      <c r="H8" s="3">
        <v>84178219.671720207</v>
      </c>
      <c r="I8" s="3">
        <v>107388043.830258</v>
      </c>
      <c r="J8" s="4">
        <v>106298836.455301</v>
      </c>
      <c r="K8" s="4">
        <v>120360154.82629301</v>
      </c>
      <c r="L8" s="4">
        <v>140755731.972875</v>
      </c>
      <c r="M8" s="4">
        <v>188978869.75160101</v>
      </c>
      <c r="N8" s="5">
        <v>187761742.743164</v>
      </c>
      <c r="O8" s="5">
        <v>179399955.33589399</v>
      </c>
      <c r="P8" s="5">
        <v>192026982.267959</v>
      </c>
      <c r="Q8" s="5">
        <v>213438048.19977</v>
      </c>
      <c r="R8" s="217">
        <v>216670676.36916801</v>
      </c>
      <c r="S8" s="217">
        <v>238053461.507222</v>
      </c>
      <c r="T8" s="3">
        <v>226911435.59416801</v>
      </c>
      <c r="U8" s="3">
        <v>220378344.03208899</v>
      </c>
    </row>
    <row r="9" spans="1:21" s="109" customFormat="1" ht="12.75" customHeight="1" x14ac:dyDescent="0.25">
      <c r="B9" s="131"/>
      <c r="C9" s="131" t="s">
        <v>245</v>
      </c>
      <c r="D9" s="175">
        <v>195879.628497592</v>
      </c>
      <c r="E9" s="175">
        <v>110780.92163178101</v>
      </c>
      <c r="F9" s="175">
        <v>72668.815042553106</v>
      </c>
      <c r="G9" s="175">
        <v>599462.18064814794</v>
      </c>
      <c r="H9" s="175">
        <v>598455.98515516601</v>
      </c>
      <c r="I9" s="175">
        <v>493555.389104851</v>
      </c>
      <c r="J9" s="176">
        <v>584967.31360501202</v>
      </c>
      <c r="K9" s="176">
        <v>592890.32653223001</v>
      </c>
      <c r="L9" s="176">
        <v>516052.70317975403</v>
      </c>
      <c r="M9" s="176">
        <v>304980.37979730102</v>
      </c>
      <c r="N9" s="177">
        <v>231705.65059935799</v>
      </c>
      <c r="O9" s="177">
        <v>132793.464080668</v>
      </c>
      <c r="P9" s="177">
        <v>165218.83930450099</v>
      </c>
      <c r="Q9" s="177">
        <v>377432.53775820398</v>
      </c>
      <c r="R9" s="218">
        <v>371694.66033735097</v>
      </c>
      <c r="S9" s="218">
        <v>421563.69624660601</v>
      </c>
      <c r="T9" s="175">
        <v>597293.46574470005</v>
      </c>
      <c r="U9" s="175">
        <v>957598.64244317997</v>
      </c>
    </row>
    <row r="10" spans="1:21" s="109" customFormat="1" ht="12.75" customHeight="1" x14ac:dyDescent="0.25">
      <c r="B10" s="131"/>
      <c r="C10" s="131" t="s">
        <v>246</v>
      </c>
      <c r="D10" s="175">
        <v>1782651.7112487</v>
      </c>
      <c r="E10" s="175">
        <v>2746558.2948760502</v>
      </c>
      <c r="F10" s="175">
        <v>4416647.1002782099</v>
      </c>
      <c r="G10" s="175">
        <v>2062933.65623764</v>
      </c>
      <c r="H10" s="175">
        <v>2315437.2676749998</v>
      </c>
      <c r="I10" s="175">
        <v>2907242.7107829</v>
      </c>
      <c r="J10" s="176">
        <v>2914791.4450508198</v>
      </c>
      <c r="K10" s="176">
        <v>3426765.6318896799</v>
      </c>
      <c r="L10" s="176">
        <v>4040681.8693123399</v>
      </c>
      <c r="M10" s="176">
        <v>3733198.4131048499</v>
      </c>
      <c r="N10" s="177">
        <v>3061201.50095711</v>
      </c>
      <c r="O10" s="177">
        <v>2590218.1516920701</v>
      </c>
      <c r="P10" s="177">
        <v>2758462.5557348798</v>
      </c>
      <c r="Q10" s="177">
        <v>3031930.8782308102</v>
      </c>
      <c r="R10" s="218">
        <v>3450464.9077175902</v>
      </c>
      <c r="S10" s="218">
        <v>3735435.6611194601</v>
      </c>
      <c r="T10" s="175">
        <v>3760247.4771057102</v>
      </c>
      <c r="U10" s="175">
        <v>3705904.1933132801</v>
      </c>
    </row>
    <row r="11" spans="1:21" s="109" customFormat="1" ht="12.75" customHeight="1" x14ac:dyDescent="0.25">
      <c r="B11" s="131"/>
      <c r="C11" s="131" t="s">
        <v>247</v>
      </c>
      <c r="D11" s="175">
        <v>555197.51758693706</v>
      </c>
      <c r="E11" s="175">
        <v>878581.34131319495</v>
      </c>
      <c r="F11" s="175">
        <v>602747.303078881</v>
      </c>
      <c r="G11" s="175">
        <v>698265.81626705697</v>
      </c>
      <c r="H11" s="175">
        <v>778154.13093200698</v>
      </c>
      <c r="I11" s="175">
        <v>832700.65170941094</v>
      </c>
      <c r="J11" s="176">
        <v>752295.193451119</v>
      </c>
      <c r="K11" s="176">
        <v>671217.40077387099</v>
      </c>
      <c r="L11" s="176">
        <v>772733.29641485901</v>
      </c>
      <c r="M11" s="176">
        <v>355528.55258254003</v>
      </c>
      <c r="N11" s="177">
        <v>255948.79820680799</v>
      </c>
      <c r="O11" s="177">
        <v>282662.97519977897</v>
      </c>
      <c r="P11" s="177">
        <v>371095.90470162599</v>
      </c>
      <c r="Q11" s="177">
        <v>438663.10269200901</v>
      </c>
      <c r="R11" s="218">
        <v>423821.36776300101</v>
      </c>
      <c r="S11" s="218">
        <v>240369.12773253201</v>
      </c>
      <c r="T11" s="175">
        <v>197272.76874699199</v>
      </c>
      <c r="U11" s="175">
        <v>147462.28329285001</v>
      </c>
    </row>
    <row r="12" spans="1:21" s="109" customFormat="1" ht="12.75" customHeight="1" x14ac:dyDescent="0.25">
      <c r="B12" s="131"/>
      <c r="C12" s="131" t="s">
        <v>339</v>
      </c>
      <c r="D12" s="175">
        <v>967717.64608447102</v>
      </c>
      <c r="E12" s="175">
        <v>1215158.4894609901</v>
      </c>
      <c r="F12" s="175">
        <v>1654069.04850357</v>
      </c>
      <c r="G12" s="175">
        <v>1695503.3201339501</v>
      </c>
      <c r="H12" s="175">
        <v>2300972.61719885</v>
      </c>
      <c r="I12" s="175">
        <v>3222279.8380996701</v>
      </c>
      <c r="J12" s="176">
        <v>4149415.24179722</v>
      </c>
      <c r="K12" s="176">
        <v>3982407.6735076299</v>
      </c>
      <c r="L12" s="176">
        <v>5266901.0795495296</v>
      </c>
      <c r="M12" s="176">
        <v>5795231.9994198196</v>
      </c>
      <c r="N12" s="177">
        <v>5989585.4233671101</v>
      </c>
      <c r="O12" s="177">
        <v>5921432.0663785497</v>
      </c>
      <c r="P12" s="177">
        <v>7289539.1435928801</v>
      </c>
      <c r="Q12" s="177">
        <v>8075653.2624524301</v>
      </c>
      <c r="R12" s="218">
        <v>10410777.298294401</v>
      </c>
      <c r="S12" s="218">
        <v>12230123.355967</v>
      </c>
      <c r="T12" s="175">
        <v>14217881.4325379</v>
      </c>
      <c r="U12" s="175">
        <v>15570325.7914705</v>
      </c>
    </row>
    <row r="13" spans="1:21" s="109" customFormat="1" ht="12.75" customHeight="1" x14ac:dyDescent="0.25">
      <c r="B13" s="131"/>
      <c r="C13" s="131" t="s">
        <v>340</v>
      </c>
      <c r="D13" s="175">
        <v>22457671.927344501</v>
      </c>
      <c r="E13" s="175">
        <v>25788349.581533201</v>
      </c>
      <c r="F13" s="175">
        <v>30145874.168631598</v>
      </c>
      <c r="G13" s="175">
        <v>29315130.879769299</v>
      </c>
      <c r="H13" s="175">
        <v>32889016.7844253</v>
      </c>
      <c r="I13" s="175">
        <v>40408523.367353998</v>
      </c>
      <c r="J13" s="176">
        <v>43572631.571765698</v>
      </c>
      <c r="K13" s="176">
        <v>45413973.030389197</v>
      </c>
      <c r="L13" s="176">
        <v>43784028.7056477</v>
      </c>
      <c r="M13" s="176">
        <v>48272634.767393798</v>
      </c>
      <c r="N13" s="177">
        <v>45347317.788203701</v>
      </c>
      <c r="O13" s="177">
        <v>43040527.383946203</v>
      </c>
      <c r="P13" s="177">
        <v>39489270.279133603</v>
      </c>
      <c r="Q13" s="177">
        <v>41086252.114474103</v>
      </c>
      <c r="R13" s="218">
        <v>45172283.801096797</v>
      </c>
      <c r="S13" s="218">
        <v>49543178.344873004</v>
      </c>
      <c r="T13" s="175">
        <v>52772364.264474899</v>
      </c>
      <c r="U13" s="175">
        <v>51948273.729340099</v>
      </c>
    </row>
    <row r="14" spans="1:21" s="109" customFormat="1" ht="12.75" customHeight="1" x14ac:dyDescent="0.25">
      <c r="B14" s="131"/>
      <c r="C14" s="131" t="s">
        <v>251</v>
      </c>
      <c r="D14" s="175">
        <v>3558893.48950462</v>
      </c>
      <c r="E14" s="175">
        <v>3991014.6009333301</v>
      </c>
      <c r="F14" s="175">
        <v>5087456.5001015402</v>
      </c>
      <c r="G14" s="175">
        <v>5586230.5006155903</v>
      </c>
      <c r="H14" s="175">
        <v>4321550.8997118799</v>
      </c>
      <c r="I14" s="175">
        <v>3969859.99838791</v>
      </c>
      <c r="J14" s="176">
        <v>4538660.0755525799</v>
      </c>
      <c r="K14" s="176">
        <v>4574429.6307517802</v>
      </c>
      <c r="L14" s="176">
        <v>4204350.2648752304</v>
      </c>
      <c r="M14" s="176">
        <v>3400712.5944471201</v>
      </c>
      <c r="N14" s="177">
        <v>3254984.71712104</v>
      </c>
      <c r="O14" s="177">
        <v>3006739.7449163701</v>
      </c>
      <c r="P14" s="177">
        <v>2394564.01430545</v>
      </c>
      <c r="Q14" s="177">
        <v>2302721.79326146</v>
      </c>
      <c r="R14" s="218">
        <v>2754511.6887037298</v>
      </c>
      <c r="S14" s="218">
        <v>2724093.6658563898</v>
      </c>
      <c r="T14" s="175">
        <v>3547903.2167784502</v>
      </c>
      <c r="U14" s="175">
        <v>3865013.2964292201</v>
      </c>
    </row>
    <row r="15" spans="1:21" s="109" customFormat="1" ht="12.75" customHeight="1" x14ac:dyDescent="0.25">
      <c r="B15" s="131"/>
      <c r="C15" s="131" t="s">
        <v>252</v>
      </c>
      <c r="D15" s="175">
        <v>14337009.696666401</v>
      </c>
      <c r="E15" s="175">
        <v>17459796.646131702</v>
      </c>
      <c r="F15" s="175">
        <v>18009198.761192501</v>
      </c>
      <c r="G15" s="175">
        <v>18716261.988090601</v>
      </c>
      <c r="H15" s="175">
        <v>20860651.9339092</v>
      </c>
      <c r="I15" s="175">
        <v>22514692.871044099</v>
      </c>
      <c r="J15" s="176">
        <v>22516573.802965999</v>
      </c>
      <c r="K15" s="176">
        <v>22334159.4860866</v>
      </c>
      <c r="L15" s="176">
        <v>21920659.952456702</v>
      </c>
      <c r="M15" s="176">
        <v>22773344.186846301</v>
      </c>
      <c r="N15" s="177">
        <v>21989393.1624704</v>
      </c>
      <c r="O15" s="177">
        <v>24704906.044954799</v>
      </c>
      <c r="P15" s="177">
        <v>24305633.686817199</v>
      </c>
      <c r="Q15" s="177">
        <v>24894055.8893543</v>
      </c>
      <c r="R15" s="218">
        <v>30072609.486384898</v>
      </c>
      <c r="S15" s="218">
        <v>31037391.002186999</v>
      </c>
      <c r="T15" s="175">
        <v>32441385.7007684</v>
      </c>
      <c r="U15" s="175">
        <v>32884797.953906398</v>
      </c>
    </row>
    <row r="16" spans="1:21" s="109" customFormat="1" ht="12.75" customHeight="1" x14ac:dyDescent="0.25">
      <c r="B16" s="131"/>
      <c r="C16" s="131" t="s">
        <v>253</v>
      </c>
      <c r="D16" s="175">
        <v>1284946.3471389001</v>
      </c>
      <c r="E16" s="175">
        <v>521860.69107106701</v>
      </c>
      <c r="F16" s="175">
        <v>502027.81017311598</v>
      </c>
      <c r="G16" s="175">
        <v>1001295.58511166</v>
      </c>
      <c r="H16" s="175">
        <v>962228.59897912003</v>
      </c>
      <c r="I16" s="175">
        <v>2007978.9838223001</v>
      </c>
      <c r="J16" s="176">
        <v>3391070.17639982</v>
      </c>
      <c r="K16" s="176">
        <v>2904352.6382194199</v>
      </c>
      <c r="L16" s="176">
        <v>3063355.7798079499</v>
      </c>
      <c r="M16" s="176">
        <v>1364762.4257318</v>
      </c>
      <c r="N16" s="177">
        <v>904776.45671069506</v>
      </c>
      <c r="O16" s="177">
        <v>1143594.33601356</v>
      </c>
      <c r="P16" s="177">
        <v>1055866.57170005</v>
      </c>
      <c r="Q16" s="177">
        <v>1079246.57047783</v>
      </c>
      <c r="R16" s="218">
        <v>1745425.2114359699</v>
      </c>
      <c r="S16" s="218">
        <v>1402794.1024505</v>
      </c>
      <c r="T16" s="175">
        <v>1364753.39833059</v>
      </c>
      <c r="U16" s="175">
        <v>1758082.9791940199</v>
      </c>
    </row>
    <row r="17" spans="2:21" s="109" customFormat="1" ht="12.75" customHeight="1" x14ac:dyDescent="0.25">
      <c r="B17" s="131"/>
      <c r="C17" s="131" t="s">
        <v>254</v>
      </c>
      <c r="D17" s="175">
        <v>224871.59296688999</v>
      </c>
      <c r="E17" s="175">
        <v>299715.77523028001</v>
      </c>
      <c r="F17" s="175">
        <v>267875.61076037702</v>
      </c>
      <c r="G17" s="175">
        <v>243147.870691194</v>
      </c>
      <c r="H17" s="175">
        <v>216415.145055578</v>
      </c>
      <c r="I17" s="175">
        <v>142307.86322748399</v>
      </c>
      <c r="J17" s="176">
        <v>132048.01986352299</v>
      </c>
      <c r="K17" s="176">
        <v>141715.468188028</v>
      </c>
      <c r="L17" s="176">
        <v>85530.1096407929</v>
      </c>
      <c r="M17" s="176">
        <v>103172.91556824899</v>
      </c>
      <c r="N17" s="177">
        <v>117905.576051966</v>
      </c>
      <c r="O17" s="177">
        <v>96901.878344949801</v>
      </c>
      <c r="P17" s="177">
        <v>66209.594803737797</v>
      </c>
      <c r="Q17" s="177">
        <v>36471.074259344103</v>
      </c>
      <c r="R17" s="218">
        <v>253157.28669406401</v>
      </c>
      <c r="S17" s="218">
        <v>432576.25724142703</v>
      </c>
      <c r="T17" s="175">
        <v>655632.44030561496</v>
      </c>
      <c r="U17" s="175">
        <v>513126.31684184901</v>
      </c>
    </row>
    <row r="18" spans="2:21" s="109" customFormat="1" ht="12.75" customHeight="1" x14ac:dyDescent="0.25">
      <c r="B18" s="131"/>
      <c r="C18" s="2" t="s">
        <v>341</v>
      </c>
      <c r="D18" s="3">
        <v>130278911.21412399</v>
      </c>
      <c r="E18" s="3">
        <v>155474172.975719</v>
      </c>
      <c r="F18" s="3">
        <v>149044234.849758</v>
      </c>
      <c r="G18" s="3">
        <v>160563764.51837099</v>
      </c>
      <c r="H18" s="3">
        <v>173151192.63735899</v>
      </c>
      <c r="I18" s="3">
        <v>179604449.08194801</v>
      </c>
      <c r="J18" s="4">
        <v>192973027.809773</v>
      </c>
      <c r="K18" s="4">
        <v>194048388.74212599</v>
      </c>
      <c r="L18" s="4">
        <v>186717189.080437</v>
      </c>
      <c r="M18" s="4">
        <v>179192865.37264901</v>
      </c>
      <c r="N18" s="5">
        <v>160192168.322595</v>
      </c>
      <c r="O18" s="5">
        <v>142029265.95094401</v>
      </c>
      <c r="P18" s="5">
        <v>140512891.12963799</v>
      </c>
      <c r="Q18" s="5">
        <v>118979666.965152</v>
      </c>
      <c r="R18" s="217">
        <v>164091627.91922301</v>
      </c>
      <c r="S18" s="217">
        <v>154015894.467529</v>
      </c>
      <c r="T18" s="3">
        <v>153510212.19369301</v>
      </c>
      <c r="U18" s="3">
        <v>140474849.86111501</v>
      </c>
    </row>
    <row r="19" spans="2:21" s="109" customFormat="1" ht="12.75" customHeight="1" x14ac:dyDescent="0.25">
      <c r="B19" s="131"/>
      <c r="C19" s="131" t="s">
        <v>256</v>
      </c>
      <c r="D19" s="175"/>
      <c r="E19" s="175"/>
      <c r="F19" s="175">
        <v>30159.5393325431</v>
      </c>
      <c r="G19" s="175">
        <v>67988.134647611601</v>
      </c>
      <c r="H19" s="175">
        <v>75852.224023296105</v>
      </c>
      <c r="I19" s="175">
        <v>85783.360692508606</v>
      </c>
      <c r="J19" s="176">
        <v>98100.650727908898</v>
      </c>
      <c r="K19" s="176">
        <v>84940.450576131698</v>
      </c>
      <c r="L19" s="176">
        <v>67131.574851123805</v>
      </c>
      <c r="M19" s="176">
        <v>3668.4142095213901</v>
      </c>
      <c r="N19" s="177">
        <v>5204.7302300122401</v>
      </c>
      <c r="O19" s="177">
        <v>14186.3831118044</v>
      </c>
      <c r="P19" s="177">
        <v>27854.539220635801</v>
      </c>
      <c r="Q19" s="177">
        <v>40930.271324553403</v>
      </c>
      <c r="R19" s="218">
        <v>64697.792458232099</v>
      </c>
      <c r="S19" s="218">
        <v>88668.964259974193</v>
      </c>
      <c r="T19" s="175">
        <v>99915.554909443701</v>
      </c>
      <c r="U19" s="175">
        <v>121957.18345684699</v>
      </c>
    </row>
    <row r="20" spans="2:21" s="109" customFormat="1" ht="12.75" customHeight="1" x14ac:dyDescent="0.25">
      <c r="B20" s="131"/>
      <c r="C20" s="131" t="s">
        <v>258</v>
      </c>
      <c r="D20" s="175">
        <v>27628.8236666667</v>
      </c>
      <c r="E20" s="175">
        <v>29000.957430137001</v>
      </c>
      <c r="F20" s="175">
        <v>28049.9972557078</v>
      </c>
      <c r="G20" s="175">
        <v>20683.077000000001</v>
      </c>
      <c r="H20" s="175">
        <v>27533.053188464299</v>
      </c>
      <c r="I20" s="175">
        <v>7993.4210526315701</v>
      </c>
      <c r="J20" s="176">
        <v>3333.3333333333298</v>
      </c>
      <c r="K20" s="176">
        <v>5006.8587105624101</v>
      </c>
      <c r="L20" s="176">
        <v>1659.80795610425</v>
      </c>
      <c r="M20" s="176"/>
      <c r="N20" s="177"/>
      <c r="O20" s="177"/>
      <c r="P20" s="177">
        <v>5396.6989999999996</v>
      </c>
      <c r="Q20" s="177">
        <v>5396.6989999999996</v>
      </c>
      <c r="R20" s="218"/>
      <c r="S20" s="218"/>
      <c r="T20" s="175"/>
      <c r="U20" s="175"/>
    </row>
    <row r="21" spans="2:21" s="109" customFormat="1" ht="12.75" customHeight="1" x14ac:dyDescent="0.25">
      <c r="B21" s="131"/>
      <c r="C21" s="131" t="s">
        <v>342</v>
      </c>
      <c r="D21" s="175">
        <v>2008896.6662780601</v>
      </c>
      <c r="E21" s="175">
        <v>2245636.3472195901</v>
      </c>
      <c r="F21" s="175">
        <v>2189279.56732402</v>
      </c>
      <c r="G21" s="175">
        <v>2531788.0864794198</v>
      </c>
      <c r="H21" s="175">
        <v>2164499.3977623</v>
      </c>
      <c r="I21" s="175">
        <v>2306093.59209762</v>
      </c>
      <c r="J21" s="176">
        <v>2082945.0411277199</v>
      </c>
      <c r="K21" s="176">
        <v>2416783.0757616302</v>
      </c>
      <c r="L21" s="176">
        <v>2382588.2342994399</v>
      </c>
      <c r="M21" s="176">
        <v>2825457.6006611902</v>
      </c>
      <c r="N21" s="177">
        <v>2732060.0400056001</v>
      </c>
      <c r="O21" s="177">
        <v>3069213.3768271902</v>
      </c>
      <c r="P21" s="177">
        <v>2731834.3262238102</v>
      </c>
      <c r="Q21" s="177">
        <v>2650190.5283948602</v>
      </c>
      <c r="R21" s="218">
        <v>3661362.7120968802</v>
      </c>
      <c r="S21" s="218">
        <v>3220516.2433217601</v>
      </c>
      <c r="T21" s="175">
        <v>2895698.1655786899</v>
      </c>
      <c r="U21" s="175">
        <v>2591904.0932289101</v>
      </c>
    </row>
    <row r="22" spans="2:21" s="109" customFormat="1" ht="12.75" customHeight="1" x14ac:dyDescent="0.25">
      <c r="B22" s="131"/>
      <c r="C22" s="131" t="s">
        <v>343</v>
      </c>
      <c r="D22" s="175">
        <v>1330141.9163321501</v>
      </c>
      <c r="E22" s="175">
        <v>1186656.4054409801</v>
      </c>
      <c r="F22" s="175">
        <v>1001537.8792235</v>
      </c>
      <c r="G22" s="175">
        <v>1132716.4641835601</v>
      </c>
      <c r="H22" s="175">
        <v>1436129.28128061</v>
      </c>
      <c r="I22" s="175">
        <v>1656379.6910472501</v>
      </c>
      <c r="J22" s="176">
        <v>1698082.4623407701</v>
      </c>
      <c r="K22" s="176">
        <v>1539204.2432031501</v>
      </c>
      <c r="L22" s="176">
        <v>1012471.43375215</v>
      </c>
      <c r="M22" s="176">
        <v>835007.15457193495</v>
      </c>
      <c r="N22" s="177">
        <v>683961.28765190905</v>
      </c>
      <c r="O22" s="177">
        <v>650523.55797841004</v>
      </c>
      <c r="P22" s="177">
        <v>488879.77085236198</v>
      </c>
      <c r="Q22" s="177">
        <v>519080.31253297703</v>
      </c>
      <c r="R22" s="218">
        <v>597364.36618243798</v>
      </c>
      <c r="S22" s="218">
        <v>449234.70305796998</v>
      </c>
      <c r="T22" s="175">
        <v>390893.64463524899</v>
      </c>
      <c r="U22" s="175">
        <v>283500.123275608</v>
      </c>
    </row>
    <row r="23" spans="2:21" s="109" customFormat="1" ht="12.75" customHeight="1" x14ac:dyDescent="0.25">
      <c r="B23" s="131"/>
      <c r="C23" s="131" t="s">
        <v>259</v>
      </c>
      <c r="D23" s="175">
        <v>1264851.18756875</v>
      </c>
      <c r="E23" s="175">
        <v>1650248.7455436401</v>
      </c>
      <c r="F23" s="175">
        <v>1525242.4026819901</v>
      </c>
      <c r="G23" s="175">
        <v>1561401.9144773399</v>
      </c>
      <c r="H23" s="175">
        <v>2028766.0873175601</v>
      </c>
      <c r="I23" s="175">
        <v>2463536.5768085299</v>
      </c>
      <c r="J23" s="176">
        <v>2666536.5367366602</v>
      </c>
      <c r="K23" s="176">
        <v>3373808.59410705</v>
      </c>
      <c r="L23" s="176">
        <v>3522686.7475503399</v>
      </c>
      <c r="M23" s="176">
        <v>4449757.6900567496</v>
      </c>
      <c r="N23" s="177">
        <v>3560207.56003812</v>
      </c>
      <c r="O23" s="177">
        <v>3221223.7514953902</v>
      </c>
      <c r="P23" s="177">
        <v>3195604.1681724698</v>
      </c>
      <c r="Q23" s="177">
        <v>3248844.5717185</v>
      </c>
      <c r="R23" s="218">
        <v>4044636.6057194602</v>
      </c>
      <c r="S23" s="218">
        <v>4872365.4095464898</v>
      </c>
      <c r="T23" s="175">
        <v>4718842.5154645499</v>
      </c>
      <c r="U23" s="175">
        <v>5345430.3663270399</v>
      </c>
    </row>
    <row r="24" spans="2:21" s="109" customFormat="1" ht="12.75" customHeight="1" x14ac:dyDescent="0.25">
      <c r="B24" s="131"/>
      <c r="C24" s="131" t="s">
        <v>261</v>
      </c>
      <c r="D24" s="175">
        <v>415156.71668685699</v>
      </c>
      <c r="E24" s="175">
        <v>446534.044301986</v>
      </c>
      <c r="F24" s="175">
        <v>653357.76762215304</v>
      </c>
      <c r="G24" s="175">
        <v>746361.01830244705</v>
      </c>
      <c r="H24" s="175">
        <v>766190.99797152902</v>
      </c>
      <c r="I24" s="175">
        <v>988421.89886513597</v>
      </c>
      <c r="J24" s="176">
        <v>1095896.99845608</v>
      </c>
      <c r="K24" s="176">
        <v>1389130.4780733599</v>
      </c>
      <c r="L24" s="176">
        <v>1532300.03180022</v>
      </c>
      <c r="M24" s="176">
        <v>1917191.7465004299</v>
      </c>
      <c r="N24" s="177">
        <v>1741367.7625981399</v>
      </c>
      <c r="O24" s="177">
        <v>1865516.4500197</v>
      </c>
      <c r="P24" s="177">
        <v>1729961.62682113</v>
      </c>
      <c r="Q24" s="177">
        <v>1721003.40117122</v>
      </c>
      <c r="R24" s="218">
        <v>2067093.55397496</v>
      </c>
      <c r="S24" s="218">
        <v>1979389.56245647</v>
      </c>
      <c r="T24" s="175">
        <v>1779464.1000817299</v>
      </c>
      <c r="U24" s="175">
        <v>1859919.49453615</v>
      </c>
    </row>
    <row r="25" spans="2:21" s="109" customFormat="1" ht="12.75" customHeight="1" x14ac:dyDescent="0.25">
      <c r="B25" s="131"/>
      <c r="C25" s="131" t="s">
        <v>262</v>
      </c>
      <c r="D25" s="175">
        <v>17690579.278031599</v>
      </c>
      <c r="E25" s="175">
        <v>19536056.0501738</v>
      </c>
      <c r="F25" s="175">
        <v>18642308.788348202</v>
      </c>
      <c r="G25" s="175">
        <v>22650279.521520801</v>
      </c>
      <c r="H25" s="175">
        <v>26021486.0982593</v>
      </c>
      <c r="I25" s="175">
        <v>28596520.4572195</v>
      </c>
      <c r="J25" s="176">
        <v>29135148.140050702</v>
      </c>
      <c r="K25" s="176">
        <v>30052165.955190901</v>
      </c>
      <c r="L25" s="176">
        <v>29891695.552473102</v>
      </c>
      <c r="M25" s="176">
        <v>32415315.5386324</v>
      </c>
      <c r="N25" s="177">
        <v>32139644.071006302</v>
      </c>
      <c r="O25" s="177">
        <v>31976107.6736986</v>
      </c>
      <c r="P25" s="177">
        <v>31851606.655330699</v>
      </c>
      <c r="Q25" s="177">
        <v>33214060.509229101</v>
      </c>
      <c r="R25" s="218">
        <v>33705404.616360001</v>
      </c>
      <c r="S25" s="218">
        <v>34422704.349233903</v>
      </c>
      <c r="T25" s="175">
        <v>35124007.268414803</v>
      </c>
      <c r="U25" s="175">
        <v>35089580.551414602</v>
      </c>
    </row>
    <row r="26" spans="2:21" s="109" customFormat="1" ht="12.75" customHeight="1" x14ac:dyDescent="0.25">
      <c r="B26" s="131"/>
      <c r="C26" s="131" t="s">
        <v>344</v>
      </c>
      <c r="D26" s="175">
        <v>1952543.30737014</v>
      </c>
      <c r="E26" s="175">
        <v>2119231.3720921502</v>
      </c>
      <c r="F26" s="175">
        <v>1585932.7270447901</v>
      </c>
      <c r="G26" s="175">
        <v>1591059.4460293101</v>
      </c>
      <c r="H26" s="175">
        <v>1749343.76005388</v>
      </c>
      <c r="I26" s="175">
        <v>2605024.1529643699</v>
      </c>
      <c r="J26" s="176">
        <v>3238684.3459730898</v>
      </c>
      <c r="K26" s="176">
        <v>3554716.0049950201</v>
      </c>
      <c r="L26" s="176">
        <v>3807089.8350702999</v>
      </c>
      <c r="M26" s="176">
        <v>4014957.6758038299</v>
      </c>
      <c r="N26" s="177">
        <v>4012191.64930102</v>
      </c>
      <c r="O26" s="177">
        <v>2691369.2836392499</v>
      </c>
      <c r="P26" s="177">
        <v>3489766.9177114102</v>
      </c>
      <c r="Q26" s="177">
        <v>4914437.4093027096</v>
      </c>
      <c r="R26" s="218">
        <v>5911206.8413288696</v>
      </c>
      <c r="S26" s="218">
        <v>6782525.21943017</v>
      </c>
      <c r="T26" s="175">
        <v>8245205.9483961696</v>
      </c>
      <c r="U26" s="175">
        <v>7122483.7322856896</v>
      </c>
    </row>
    <row r="27" spans="2:21" s="109" customFormat="1" ht="12.75" customHeight="1" x14ac:dyDescent="0.25">
      <c r="B27" s="131"/>
      <c r="C27" s="131" t="s">
        <v>328</v>
      </c>
      <c r="D27" s="175">
        <v>5005321.7035972299</v>
      </c>
      <c r="E27" s="175">
        <v>6058248.9782544803</v>
      </c>
      <c r="F27" s="175">
        <v>7027646.2965452997</v>
      </c>
      <c r="G27" s="175">
        <v>5846256.36146212</v>
      </c>
      <c r="H27" s="175">
        <v>6466103.9383707903</v>
      </c>
      <c r="I27" s="175">
        <v>8826541.7091729902</v>
      </c>
      <c r="J27" s="176">
        <v>9686992.3546824101</v>
      </c>
      <c r="K27" s="176">
        <v>11678370.3702753</v>
      </c>
      <c r="L27" s="176">
        <v>12664720.855792601</v>
      </c>
      <c r="M27" s="176">
        <v>14691274.629698901</v>
      </c>
      <c r="N27" s="177">
        <v>14155729.324867001</v>
      </c>
      <c r="O27" s="177">
        <v>14670668.3573427</v>
      </c>
      <c r="P27" s="177">
        <v>20780770.8276961</v>
      </c>
      <c r="Q27" s="177">
        <v>24861299.850281101</v>
      </c>
      <c r="R27" s="218">
        <v>32342880.1492268</v>
      </c>
      <c r="S27" s="218">
        <v>34159905.429438397</v>
      </c>
      <c r="T27" s="175">
        <v>36913040.345553003</v>
      </c>
      <c r="U27" s="175">
        <v>36812624.6756607</v>
      </c>
    </row>
    <row r="28" spans="2:21" s="109" customFormat="1" ht="12.75" customHeight="1" x14ac:dyDescent="0.25">
      <c r="B28" s="131"/>
      <c r="C28" s="131" t="s">
        <v>267</v>
      </c>
      <c r="D28" s="175">
        <v>3528927.6402811399</v>
      </c>
      <c r="E28" s="175">
        <v>4055184.2128430898</v>
      </c>
      <c r="F28" s="175">
        <v>3493530.0292068999</v>
      </c>
      <c r="G28" s="175">
        <v>2739149.4833400999</v>
      </c>
      <c r="H28" s="175">
        <v>3982989.2763035698</v>
      </c>
      <c r="I28" s="175">
        <v>5117798.04949091</v>
      </c>
      <c r="J28" s="176">
        <v>4285267.4998033</v>
      </c>
      <c r="K28" s="176">
        <v>5233101.1663581403</v>
      </c>
      <c r="L28" s="176">
        <v>5770500.1341361599</v>
      </c>
      <c r="M28" s="176">
        <v>7745723.7138953097</v>
      </c>
      <c r="N28" s="177">
        <v>8147398.0463515697</v>
      </c>
      <c r="O28" s="177">
        <v>8999491.5482347291</v>
      </c>
      <c r="P28" s="177">
        <v>8199187.7365834899</v>
      </c>
      <c r="Q28" s="177">
        <v>8153434.3725236999</v>
      </c>
      <c r="R28" s="218">
        <v>8849192.2129662298</v>
      </c>
      <c r="S28" s="218">
        <v>7871814.8213540101</v>
      </c>
      <c r="T28" s="175">
        <v>8478108.4673306998</v>
      </c>
      <c r="U28" s="175">
        <v>8110668.0252710599</v>
      </c>
    </row>
    <row r="29" spans="2:21" s="109" customFormat="1" ht="12.75" customHeight="1" x14ac:dyDescent="0.25">
      <c r="B29" s="131"/>
      <c r="C29" s="131" t="s">
        <v>268</v>
      </c>
      <c r="D29" s="175">
        <v>2203446.6505685202</v>
      </c>
      <c r="E29" s="175">
        <v>2284533.8331939699</v>
      </c>
      <c r="F29" s="175">
        <v>2797262.4851796301</v>
      </c>
      <c r="G29" s="175">
        <v>3213396.03399486</v>
      </c>
      <c r="H29" s="175">
        <v>3266892.4426251198</v>
      </c>
      <c r="I29" s="175">
        <v>3962435.4859447898</v>
      </c>
      <c r="J29" s="176">
        <v>3996096.9122671201</v>
      </c>
      <c r="K29" s="176">
        <v>4669921.7301926697</v>
      </c>
      <c r="L29" s="176">
        <v>4980405.0909217196</v>
      </c>
      <c r="M29" s="176">
        <v>5758078.7747481</v>
      </c>
      <c r="N29" s="177">
        <v>5821565.7428755704</v>
      </c>
      <c r="O29" s="177">
        <v>6133412.1657874603</v>
      </c>
      <c r="P29" s="177">
        <v>6085991.1230750997</v>
      </c>
      <c r="Q29" s="177">
        <v>6228138.78292582</v>
      </c>
      <c r="R29" s="218">
        <v>6687511.1209199904</v>
      </c>
      <c r="S29" s="218">
        <v>6076534.6114798998</v>
      </c>
      <c r="T29" s="175">
        <v>6431722.8242627401</v>
      </c>
      <c r="U29" s="175">
        <v>6070534.5429897998</v>
      </c>
    </row>
    <row r="30" spans="2:21" s="109" customFormat="1" ht="12.75" customHeight="1" x14ac:dyDescent="0.25">
      <c r="B30" s="131"/>
      <c r="C30" s="131" t="s">
        <v>270</v>
      </c>
      <c r="D30" s="175">
        <v>93446.715511847899</v>
      </c>
      <c r="E30" s="175">
        <v>55973.379274999403</v>
      </c>
      <c r="F30" s="175">
        <v>37292.870122457403</v>
      </c>
      <c r="G30" s="175">
        <v>55243.4151105985</v>
      </c>
      <c r="H30" s="175">
        <v>61364.683246164801</v>
      </c>
      <c r="I30" s="175">
        <v>81576.433383677198</v>
      </c>
      <c r="J30" s="176">
        <v>129095.06790568899</v>
      </c>
      <c r="K30" s="176">
        <v>94499.584352274498</v>
      </c>
      <c r="L30" s="176">
        <v>75939.610818757006</v>
      </c>
      <c r="M30" s="176">
        <v>57841.211689217896</v>
      </c>
      <c r="N30" s="177">
        <v>47693.286897362203</v>
      </c>
      <c r="O30" s="177">
        <v>42735.917264372503</v>
      </c>
      <c r="P30" s="177">
        <v>64475.782979688702</v>
      </c>
      <c r="Q30" s="177">
        <v>60205.924039952602</v>
      </c>
      <c r="R30" s="218">
        <v>57892.981957266202</v>
      </c>
      <c r="S30" s="218">
        <v>173333.264017004</v>
      </c>
      <c r="T30" s="175">
        <v>161606.694131581</v>
      </c>
      <c r="U30" s="175">
        <v>82371.222201611294</v>
      </c>
    </row>
    <row r="31" spans="2:21" s="109" customFormat="1" ht="12.75" customHeight="1" x14ac:dyDescent="0.25">
      <c r="B31" s="131"/>
      <c r="C31" s="131" t="s">
        <v>367</v>
      </c>
      <c r="D31" s="175">
        <v>285375.71685134998</v>
      </c>
      <c r="E31" s="175">
        <v>217928.402656969</v>
      </c>
      <c r="F31" s="175">
        <v>380139.16113047203</v>
      </c>
      <c r="G31" s="175">
        <v>483533.00560177199</v>
      </c>
      <c r="H31" s="175">
        <v>499141.140200319</v>
      </c>
      <c r="I31" s="175">
        <v>527506.19937210402</v>
      </c>
      <c r="J31" s="176">
        <v>590140.60902152595</v>
      </c>
      <c r="K31" s="176">
        <v>815905.72030859895</v>
      </c>
      <c r="L31" s="176">
        <v>820357.93545356102</v>
      </c>
      <c r="M31" s="176">
        <v>680602.16339207499</v>
      </c>
      <c r="N31" s="177">
        <v>556716.66178899806</v>
      </c>
      <c r="O31" s="177">
        <v>481221.471677389</v>
      </c>
      <c r="P31" s="177">
        <v>597539.29983425199</v>
      </c>
      <c r="Q31" s="177">
        <v>564357.11364100699</v>
      </c>
      <c r="R31" s="218">
        <v>819182.48736359703</v>
      </c>
      <c r="S31" s="218">
        <v>903839.13331739302</v>
      </c>
      <c r="T31" s="175">
        <v>882601.32694015303</v>
      </c>
      <c r="U31" s="175">
        <v>826262.61905082595</v>
      </c>
    </row>
    <row r="32" spans="2:21" s="109" customFormat="1" ht="12.75" customHeight="1" x14ac:dyDescent="0.25">
      <c r="B32" s="131"/>
      <c r="C32" s="131" t="s">
        <v>271</v>
      </c>
      <c r="D32" s="175">
        <v>346326.58764349401</v>
      </c>
      <c r="E32" s="175">
        <v>530095.24176017905</v>
      </c>
      <c r="F32" s="175">
        <v>708145.78763131704</v>
      </c>
      <c r="G32" s="175">
        <v>928833.30848077603</v>
      </c>
      <c r="H32" s="175">
        <v>1011924.03331437</v>
      </c>
      <c r="I32" s="175">
        <v>1031498.07057148</v>
      </c>
      <c r="J32" s="176">
        <v>1065355.2575926499</v>
      </c>
      <c r="K32" s="176">
        <v>1179232.2882772901</v>
      </c>
      <c r="L32" s="176">
        <v>1119824.65263166</v>
      </c>
      <c r="M32" s="176">
        <v>1095625.6320030601</v>
      </c>
      <c r="N32" s="177">
        <v>1269021.89204488</v>
      </c>
      <c r="O32" s="177">
        <v>1355095.5551382999</v>
      </c>
      <c r="P32" s="177">
        <v>1153333.9359663399</v>
      </c>
      <c r="Q32" s="177">
        <v>2155798.6489296202</v>
      </c>
      <c r="R32" s="223">
        <v>2704950.0182633498</v>
      </c>
      <c r="S32" s="223">
        <v>2629119.5007258798</v>
      </c>
      <c r="T32" s="175">
        <v>2557828.0262682498</v>
      </c>
      <c r="U32" s="175">
        <v>2419059.8994453098</v>
      </c>
    </row>
    <row r="33" spans="2:21" s="109" customFormat="1" ht="12.75" customHeight="1" x14ac:dyDescent="0.25">
      <c r="B33" s="131"/>
      <c r="C33" s="131" t="s">
        <v>272</v>
      </c>
      <c r="D33" s="175">
        <v>5064686.7223319001</v>
      </c>
      <c r="E33" s="175">
        <v>6903033.9815299604</v>
      </c>
      <c r="F33" s="175">
        <v>6322585.9995431397</v>
      </c>
      <c r="G33" s="175">
        <v>6844708.5762139801</v>
      </c>
      <c r="H33" s="175">
        <v>7097091.5125505095</v>
      </c>
      <c r="I33" s="175">
        <v>8604238.5245207902</v>
      </c>
      <c r="J33" s="176">
        <v>8550499.0597752202</v>
      </c>
      <c r="K33" s="176">
        <v>8738510.9221289698</v>
      </c>
      <c r="L33" s="176">
        <v>8374192.3605009196</v>
      </c>
      <c r="M33" s="176">
        <v>8371323.0528464699</v>
      </c>
      <c r="N33" s="177">
        <v>8124639.7424955098</v>
      </c>
      <c r="O33" s="177">
        <v>8752483.5898504294</v>
      </c>
      <c r="P33" s="177">
        <v>8092902.5113204401</v>
      </c>
      <c r="Q33" s="177">
        <v>9053112.4519476201</v>
      </c>
      <c r="R33" s="223">
        <v>11197793.350684</v>
      </c>
      <c r="S33" s="223">
        <v>10471841.394096101</v>
      </c>
      <c r="T33" s="175">
        <v>10127439.192466499</v>
      </c>
      <c r="U33" s="175">
        <v>9863282.6160588209</v>
      </c>
    </row>
    <row r="34" spans="2:21" s="109" customFormat="1" ht="12.75" customHeight="1" x14ac:dyDescent="0.25">
      <c r="B34" s="131"/>
      <c r="C34" s="131" t="s">
        <v>273</v>
      </c>
      <c r="D34" s="175">
        <v>1516913.2052593499</v>
      </c>
      <c r="E34" s="175">
        <v>2260130.3174551702</v>
      </c>
      <c r="F34" s="175">
        <v>2162357.8942486602</v>
      </c>
      <c r="G34" s="175">
        <v>2826639.9924371499</v>
      </c>
      <c r="H34" s="175">
        <v>3030904.3745753602</v>
      </c>
      <c r="I34" s="175">
        <v>4014918.63267003</v>
      </c>
      <c r="J34" s="176">
        <v>4030472.5003581699</v>
      </c>
      <c r="K34" s="176">
        <v>5062760.0022656098</v>
      </c>
      <c r="L34" s="176">
        <v>5250804.7935433602</v>
      </c>
      <c r="M34" s="176">
        <v>5603041.9567464599</v>
      </c>
      <c r="N34" s="177">
        <v>5575907.8416443504</v>
      </c>
      <c r="O34" s="177">
        <v>6267607.5361995297</v>
      </c>
      <c r="P34" s="177">
        <v>6607282.0381189696</v>
      </c>
      <c r="Q34" s="177">
        <v>7847373.2646902297</v>
      </c>
      <c r="R34" s="223">
        <v>9481656.6215425692</v>
      </c>
      <c r="S34" s="223">
        <v>10891871.763100199</v>
      </c>
      <c r="T34" s="175">
        <v>11640266.6820365</v>
      </c>
      <c r="U34" s="175">
        <v>12799613.3499694</v>
      </c>
    </row>
    <row r="35" spans="2:21" s="109" customFormat="1" ht="12.75" customHeight="1" x14ac:dyDescent="0.25">
      <c r="B35" s="131"/>
      <c r="C35" s="131" t="s">
        <v>274</v>
      </c>
      <c r="D35" s="175">
        <v>886316.84223373095</v>
      </c>
      <c r="E35" s="175">
        <v>952881.73328145</v>
      </c>
      <c r="F35" s="175">
        <v>831175.29342302901</v>
      </c>
      <c r="G35" s="175">
        <v>935075.97215770104</v>
      </c>
      <c r="H35" s="175">
        <v>1191103.0121657399</v>
      </c>
      <c r="I35" s="175">
        <v>1348907.5026120499</v>
      </c>
      <c r="J35" s="176">
        <v>1303599.45925687</v>
      </c>
      <c r="K35" s="176">
        <v>1543462.2245179</v>
      </c>
      <c r="L35" s="176">
        <v>1564980.52559125</v>
      </c>
      <c r="M35" s="176">
        <v>1727539.75870961</v>
      </c>
      <c r="N35" s="177">
        <v>1913109.82623618</v>
      </c>
      <c r="O35" s="177">
        <v>1796373.49125758</v>
      </c>
      <c r="P35" s="177">
        <v>1419958.10417186</v>
      </c>
      <c r="Q35" s="177">
        <v>1300757.16352105</v>
      </c>
      <c r="R35" s="223">
        <v>1500640.1820185201</v>
      </c>
      <c r="S35" s="223">
        <v>1706727.6995918099</v>
      </c>
      <c r="T35" s="175">
        <v>2223808.06405281</v>
      </c>
      <c r="U35" s="175">
        <v>2635292.8751030201</v>
      </c>
    </row>
    <row r="36" spans="2:21" s="109" customFormat="1" ht="12.75" customHeight="1" x14ac:dyDescent="0.25">
      <c r="B36" s="131"/>
      <c r="C36" s="131" t="s">
        <v>275</v>
      </c>
      <c r="D36" s="175">
        <v>8386544.7943758303</v>
      </c>
      <c r="E36" s="175">
        <v>10999525.6153965</v>
      </c>
      <c r="F36" s="175">
        <v>10897872.293963</v>
      </c>
      <c r="G36" s="175">
        <v>7713573.6306404704</v>
      </c>
      <c r="H36" s="175">
        <v>7456071.7940980596</v>
      </c>
      <c r="I36" s="175">
        <v>10661642.3163359</v>
      </c>
      <c r="J36" s="176">
        <v>12076619.0831521</v>
      </c>
      <c r="K36" s="176">
        <v>12457264.316544</v>
      </c>
      <c r="L36" s="176">
        <v>12927303.1339802</v>
      </c>
      <c r="M36" s="176">
        <v>12047141.0310707</v>
      </c>
      <c r="N36" s="177">
        <v>8939803.9015567601</v>
      </c>
      <c r="O36" s="177">
        <v>7619046.3325909805</v>
      </c>
      <c r="P36" s="177">
        <v>6951660.5719173905</v>
      </c>
      <c r="Q36" s="177">
        <v>8122880.64905605</v>
      </c>
      <c r="R36" s="223">
        <v>10083733.126348499</v>
      </c>
      <c r="S36" s="223">
        <v>8935183.2872414291</v>
      </c>
      <c r="T36" s="175">
        <v>9529445.76901526</v>
      </c>
      <c r="U36" s="175">
        <v>9156923.1629371792</v>
      </c>
    </row>
    <row r="37" spans="2:21" s="109" customFormat="1" ht="12.75" customHeight="1" x14ac:dyDescent="0.25">
      <c r="B37" s="131"/>
      <c r="C37" s="131" t="s">
        <v>276</v>
      </c>
      <c r="D37" s="175">
        <v>1761869.3977371601</v>
      </c>
      <c r="E37" s="224">
        <v>2144250.3967345199</v>
      </c>
      <c r="F37" s="175">
        <v>5395461.9455863703</v>
      </c>
      <c r="G37" s="175">
        <v>1128899.6278192899</v>
      </c>
      <c r="H37" s="175">
        <v>1600828.6808724899</v>
      </c>
      <c r="I37" s="175">
        <v>2354449.6830907902</v>
      </c>
      <c r="J37" s="176">
        <v>2473697.5484352801</v>
      </c>
      <c r="K37" s="176">
        <v>3348720.4958174801</v>
      </c>
      <c r="L37" s="176">
        <v>4629657.0466219904</v>
      </c>
      <c r="M37" s="176">
        <v>5574230.94921517</v>
      </c>
      <c r="N37" s="177">
        <v>5301441.02753573</v>
      </c>
      <c r="O37" s="177">
        <v>5525002.8467720002</v>
      </c>
      <c r="P37" s="177">
        <v>7838453.4497061204</v>
      </c>
      <c r="Q37" s="177">
        <v>10427736.7631323</v>
      </c>
      <c r="R37" s="225">
        <v>13838669.750641899</v>
      </c>
      <c r="S37" s="225">
        <v>19117978.660764799</v>
      </c>
      <c r="T37" s="175">
        <v>21532791.117995299</v>
      </c>
      <c r="U37" s="175">
        <v>18913379.459687799</v>
      </c>
    </row>
    <row r="38" spans="2:21" s="109" customFormat="1" ht="12.75" customHeight="1" x14ac:dyDescent="0.25">
      <c r="B38" s="131"/>
      <c r="C38" s="131" t="s">
        <v>277</v>
      </c>
      <c r="D38" s="175">
        <v>30399.097716895001</v>
      </c>
      <c r="E38" s="175">
        <v>55632.471232876698</v>
      </c>
      <c r="F38" s="175">
        <v>50055.333333333299</v>
      </c>
      <c r="G38" s="175">
        <v>24959.097716895001</v>
      </c>
      <c r="H38" s="175">
        <v>8369.3125570776192</v>
      </c>
      <c r="I38" s="175">
        <v>90700.0234662765</v>
      </c>
      <c r="J38" s="176">
        <v>120002.420540088</v>
      </c>
      <c r="K38" s="176">
        <v>120572.534238718</v>
      </c>
      <c r="L38" s="176">
        <v>83476.097562919298</v>
      </c>
      <c r="M38" s="176">
        <v>84732.249281294004</v>
      </c>
      <c r="N38" s="177">
        <v>70447.658302645301</v>
      </c>
      <c r="O38" s="177">
        <v>44083.348352350498</v>
      </c>
      <c r="P38" s="177">
        <v>37999.64</v>
      </c>
      <c r="Q38" s="177">
        <v>31390.255183843699</v>
      </c>
      <c r="R38" s="223">
        <v>21321.636911281501</v>
      </c>
      <c r="S38" s="223">
        <v>55789.5466215009</v>
      </c>
      <c r="T38" s="175">
        <v>58548.370389729498</v>
      </c>
      <c r="U38" s="175">
        <v>65858.321744156507</v>
      </c>
    </row>
    <row r="39" spans="2:21" s="109" customFormat="1" ht="12.75" customHeight="1" x14ac:dyDescent="0.25">
      <c r="B39" s="131"/>
      <c r="C39" s="131" t="s">
        <v>278</v>
      </c>
      <c r="D39" s="175">
        <v>24202.2</v>
      </c>
      <c r="E39" s="175">
        <v>765.64383561643695</v>
      </c>
      <c r="F39" s="175">
        <v>3170.6179595200801</v>
      </c>
      <c r="G39" s="175">
        <v>317344.82787481102</v>
      </c>
      <c r="H39" s="175">
        <v>178824.26798331301</v>
      </c>
      <c r="I39" s="175">
        <v>147898.293736052</v>
      </c>
      <c r="J39" s="176">
        <v>221538.016225723</v>
      </c>
      <c r="K39" s="176">
        <v>313986.57964450901</v>
      </c>
      <c r="L39" s="176">
        <v>406991.68052692799</v>
      </c>
      <c r="M39" s="176">
        <v>385790.26584717201</v>
      </c>
      <c r="N39" s="177">
        <v>361089.21150664898</v>
      </c>
      <c r="O39" s="177">
        <v>277292.53994726302</v>
      </c>
      <c r="P39" s="177">
        <v>106477.66764818699</v>
      </c>
      <c r="Q39" s="177">
        <v>154854.27615503001</v>
      </c>
      <c r="R39" s="223">
        <v>163322.383989439</v>
      </c>
      <c r="S39" s="223">
        <v>146004.88980870901</v>
      </c>
      <c r="T39" s="175">
        <v>258199.964769952</v>
      </c>
      <c r="U39" s="175">
        <v>324736.75513399299</v>
      </c>
    </row>
    <row r="40" spans="2:21" s="109" customFormat="1" ht="12.75" customHeight="1" x14ac:dyDescent="0.25">
      <c r="B40" s="131"/>
      <c r="C40" s="131" t="s">
        <v>345</v>
      </c>
      <c r="D40" s="175">
        <v>1112798.1802644201</v>
      </c>
      <c r="E40" s="175">
        <v>1350906.55943244</v>
      </c>
      <c r="F40" s="175">
        <v>1668403.6929989001</v>
      </c>
      <c r="G40" s="175">
        <v>1854354.14570715</v>
      </c>
      <c r="H40" s="175">
        <v>1507380.69343956</v>
      </c>
      <c r="I40" s="175">
        <v>1644103.5581569499</v>
      </c>
      <c r="J40" s="176">
        <v>1467501.3370874401</v>
      </c>
      <c r="K40" s="176">
        <v>1686034.65469201</v>
      </c>
      <c r="L40" s="176">
        <v>1712537.2021282001</v>
      </c>
      <c r="M40" s="176">
        <v>2109335.38829011</v>
      </c>
      <c r="N40" s="177">
        <v>2103109.7613348002</v>
      </c>
      <c r="O40" s="177">
        <v>2050895.3110611001</v>
      </c>
      <c r="P40" s="177">
        <v>2204956.5746143898</v>
      </c>
      <c r="Q40" s="177">
        <v>2242162.8257246399</v>
      </c>
      <c r="R40" s="223">
        <v>2565857.4781426801</v>
      </c>
      <c r="S40" s="223">
        <v>2546119.1702305502</v>
      </c>
      <c r="T40" s="175">
        <v>2915227.78328472</v>
      </c>
      <c r="U40" s="175">
        <v>3622023.4666649699</v>
      </c>
    </row>
    <row r="41" spans="2:21" s="109" customFormat="1" ht="12.75" customHeight="1" x14ac:dyDescent="0.25">
      <c r="B41" s="131"/>
      <c r="C41" s="131" t="s">
        <v>280</v>
      </c>
      <c r="D41" s="175">
        <v>244936.28472153601</v>
      </c>
      <c r="E41" s="175">
        <v>197238.815740586</v>
      </c>
      <c r="F41" s="175">
        <v>73927.963373494</v>
      </c>
      <c r="G41" s="175">
        <v>234113</v>
      </c>
      <c r="H41" s="175">
        <v>222304.312557078</v>
      </c>
      <c r="I41" s="175">
        <v>195708.894292237</v>
      </c>
      <c r="J41" s="176">
        <v>193025.08333333299</v>
      </c>
      <c r="K41" s="176">
        <v>215393.76484018299</v>
      </c>
      <c r="L41" s="176">
        <v>218658.91747716899</v>
      </c>
      <c r="M41" s="176"/>
      <c r="N41" s="177"/>
      <c r="O41" s="177">
        <v>49671.306557077602</v>
      </c>
      <c r="P41" s="177">
        <v>119723.909278245</v>
      </c>
      <c r="Q41" s="177">
        <v>373705.649989956</v>
      </c>
      <c r="R41" s="223">
        <v>388611.70344586001</v>
      </c>
      <c r="S41" s="223">
        <v>371558.40602120198</v>
      </c>
      <c r="T41" s="175">
        <v>153100.33226214</v>
      </c>
      <c r="U41" s="175">
        <v>111878.453097348</v>
      </c>
    </row>
    <row r="42" spans="2:21" s="109" customFormat="1" ht="12.75" customHeight="1" x14ac:dyDescent="0.25">
      <c r="B42" s="131"/>
      <c r="C42" s="131" t="s">
        <v>281</v>
      </c>
      <c r="D42" s="175">
        <v>53122.945877072903</v>
      </c>
      <c r="E42" s="175">
        <v>53512.591903335502</v>
      </c>
      <c r="F42" s="175">
        <v>44236.202670564802</v>
      </c>
      <c r="G42" s="175">
        <v>42954.947111776099</v>
      </c>
      <c r="H42" s="175">
        <v>50041.841210406201</v>
      </c>
      <c r="I42" s="175">
        <v>47030.950543220999</v>
      </c>
      <c r="J42" s="176">
        <v>14135.062</v>
      </c>
      <c r="K42" s="176">
        <v>13609.4994921092</v>
      </c>
      <c r="L42" s="176">
        <v>21868.913730832199</v>
      </c>
      <c r="M42" s="176">
        <v>20098.864846316799</v>
      </c>
      <c r="N42" s="177">
        <v>18846.202972384599</v>
      </c>
      <c r="O42" s="177">
        <v>16139.266974288799</v>
      </c>
      <c r="P42" s="177">
        <v>21199.499735417699</v>
      </c>
      <c r="Q42" s="177">
        <v>21257.580556610599</v>
      </c>
      <c r="R42" s="218">
        <v>20200.511379253301</v>
      </c>
      <c r="S42" s="218">
        <v>18691.531964519902</v>
      </c>
      <c r="T42" s="175">
        <v>77223.471176593797</v>
      </c>
      <c r="U42" s="175">
        <v>148851.87973607599</v>
      </c>
    </row>
    <row r="43" spans="2:21" s="109" customFormat="1" ht="12.75" customHeight="1" x14ac:dyDescent="0.25">
      <c r="B43" s="131"/>
      <c r="C43" s="131" t="s">
        <v>242</v>
      </c>
      <c r="D43" s="175"/>
      <c r="E43" s="224"/>
      <c r="F43" s="175"/>
      <c r="G43" s="175"/>
      <c r="H43" s="175"/>
      <c r="I43" s="175"/>
      <c r="J43" s="176">
        <v>33334.527499999997</v>
      </c>
      <c r="K43" s="176">
        <v>43975.3567465753</v>
      </c>
      <c r="L43" s="176">
        <v>71524.710000000006</v>
      </c>
      <c r="M43" s="176">
        <v>104624.810724929</v>
      </c>
      <c r="N43" s="177">
        <v>161831.701885766</v>
      </c>
      <c r="O43" s="177">
        <v>158812.18738027199</v>
      </c>
      <c r="P43" s="177">
        <v>158133.974811778</v>
      </c>
      <c r="Q43" s="177">
        <v>52186.723450679099</v>
      </c>
      <c r="R43" s="218"/>
      <c r="S43" s="218"/>
      <c r="T43" s="175"/>
      <c r="U43" s="175"/>
    </row>
    <row r="44" spans="2:21" s="109" customFormat="1" ht="12.75" customHeight="1" x14ac:dyDescent="0.25">
      <c r="B44" s="131"/>
      <c r="C44" s="131" t="s">
        <v>282</v>
      </c>
      <c r="D44" s="175">
        <v>8505630.9667213708</v>
      </c>
      <c r="E44" s="175">
        <v>10057433.5726432</v>
      </c>
      <c r="F44" s="175">
        <v>12120307.632129</v>
      </c>
      <c r="G44" s="175">
        <v>11797969.436021101</v>
      </c>
      <c r="H44" s="175">
        <v>11876772.9015313</v>
      </c>
      <c r="I44" s="175">
        <v>15496262.0449671</v>
      </c>
      <c r="J44" s="176">
        <v>17214787.440424901</v>
      </c>
      <c r="K44" s="176">
        <v>17901088.157824598</v>
      </c>
      <c r="L44" s="176">
        <v>17808505.338506099</v>
      </c>
      <c r="M44" s="176">
        <v>19419075.775947198</v>
      </c>
      <c r="N44" s="177">
        <v>19930115.6823994</v>
      </c>
      <c r="O44" s="177">
        <v>19200867.942659199</v>
      </c>
      <c r="P44" s="177">
        <v>21036574.575645398</v>
      </c>
      <c r="Q44" s="177">
        <v>25426105.0545468</v>
      </c>
      <c r="R44" s="218">
        <v>25449463.7101053</v>
      </c>
      <c r="S44" s="218">
        <v>22581894.516818799</v>
      </c>
      <c r="T44" s="175">
        <v>21964515.9916858</v>
      </c>
      <c r="U44" s="175">
        <v>25443396.538232401</v>
      </c>
    </row>
    <row r="45" spans="2:21" s="109" customFormat="1" ht="12.75" customHeight="1" x14ac:dyDescent="0.25">
      <c r="B45" s="131"/>
      <c r="C45" s="131" t="s">
        <v>283</v>
      </c>
      <c r="D45" s="175">
        <v>46873.261740813199</v>
      </c>
      <c r="E45" s="175">
        <v>283784.97377825598</v>
      </c>
      <c r="F45" s="175">
        <v>316769.09389420599</v>
      </c>
      <c r="G45" s="175">
        <v>224320.052412769</v>
      </c>
      <c r="H45" s="175">
        <v>129802.24857945699</v>
      </c>
      <c r="I45" s="175">
        <v>50323.797707733902</v>
      </c>
      <c r="J45" s="176">
        <v>56286.307102920997</v>
      </c>
      <c r="K45" s="176">
        <v>55207.591025032802</v>
      </c>
      <c r="L45" s="176">
        <v>39334.852991212603</v>
      </c>
      <c r="M45" s="176">
        <v>78665.751134721097</v>
      </c>
      <c r="N45" s="177">
        <v>81924.185913767695</v>
      </c>
      <c r="O45" s="177">
        <v>66900.921964878798</v>
      </c>
      <c r="P45" s="177">
        <v>5175.8958100990903</v>
      </c>
      <c r="Q45" s="177"/>
      <c r="R45" s="218">
        <v>30934.6506986028</v>
      </c>
      <c r="S45" s="218">
        <v>53260.129740518903</v>
      </c>
      <c r="T45" s="175">
        <v>53260.129740518903</v>
      </c>
      <c r="U45" s="175">
        <v>8755.0898203592806</v>
      </c>
    </row>
    <row r="46" spans="2:21" s="109" customFormat="1" ht="12.75" customHeight="1" x14ac:dyDescent="0.25">
      <c r="B46" s="131"/>
      <c r="C46" s="131" t="s">
        <v>284</v>
      </c>
      <c r="D46" s="175">
        <v>23128.300229757901</v>
      </c>
      <c r="E46" s="175">
        <v>26442.588214112599</v>
      </c>
      <c r="F46" s="175">
        <v>24611.6467787777</v>
      </c>
      <c r="G46" s="175">
        <v>29748.601163543801</v>
      </c>
      <c r="H46" s="175">
        <v>32478.685026743002</v>
      </c>
      <c r="I46" s="175">
        <v>103568.43224242399</v>
      </c>
      <c r="J46" s="176">
        <v>155733.80404850401</v>
      </c>
      <c r="K46" s="176">
        <v>305422.98741982097</v>
      </c>
      <c r="L46" s="176">
        <v>314236.45970677899</v>
      </c>
      <c r="M46" s="176">
        <v>356102.041575754</v>
      </c>
      <c r="N46" s="177">
        <v>297741.39403737203</v>
      </c>
      <c r="O46" s="177">
        <v>266105.01452105399</v>
      </c>
      <c r="P46" s="177">
        <v>242116.371042919</v>
      </c>
      <c r="Q46" s="177">
        <v>227927.96819856</v>
      </c>
      <c r="R46" s="218">
        <v>254853.711864271</v>
      </c>
      <c r="S46" s="218">
        <v>184800.34725026001</v>
      </c>
      <c r="T46" s="175">
        <v>203772.799769123</v>
      </c>
      <c r="U46" s="175">
        <v>255362.37784242001</v>
      </c>
    </row>
    <row r="47" spans="2:21" s="109" customFormat="1" ht="12.75" customHeight="1" x14ac:dyDescent="0.25">
      <c r="B47" s="131"/>
      <c r="C47" s="131" t="s">
        <v>308</v>
      </c>
      <c r="D47" s="175">
        <v>705527.36371295794</v>
      </c>
      <c r="E47" s="175">
        <v>1259842.9865236201</v>
      </c>
      <c r="F47" s="175">
        <v>1506355.2172980499</v>
      </c>
      <c r="G47" s="175">
        <v>2396260.3614337002</v>
      </c>
      <c r="H47" s="175">
        <v>2283941.83492993</v>
      </c>
      <c r="I47" s="175">
        <v>2242539.11408026</v>
      </c>
      <c r="J47" s="176">
        <v>2030906.2110584001</v>
      </c>
      <c r="K47" s="176">
        <v>2266154.3304322702</v>
      </c>
      <c r="L47" s="176">
        <v>2386912.2912275698</v>
      </c>
      <c r="M47" s="176">
        <v>2517979.2138433601</v>
      </c>
      <c r="N47" s="177">
        <v>1639014.94162581</v>
      </c>
      <c r="O47" s="177">
        <v>1318308.41829186</v>
      </c>
      <c r="P47" s="177">
        <v>1478407.64200162</v>
      </c>
      <c r="Q47" s="177">
        <v>2068980.4073181399</v>
      </c>
      <c r="R47" s="218">
        <v>2692300.6098138201</v>
      </c>
      <c r="S47" s="218">
        <v>1930088.66920941</v>
      </c>
      <c r="T47" s="175">
        <v>1795195.40503717</v>
      </c>
      <c r="U47" s="175">
        <v>1808464.1006765401</v>
      </c>
    </row>
    <row r="48" spans="2:21" s="109" customFormat="1" ht="12.75" customHeight="1" x14ac:dyDescent="0.25">
      <c r="B48" s="131"/>
      <c r="C48" s="131" t="s">
        <v>346</v>
      </c>
      <c r="D48" s="175">
        <v>4024200.9224223299</v>
      </c>
      <c r="E48" s="175">
        <v>4652601.2045355104</v>
      </c>
      <c r="F48" s="175">
        <v>6556843.4267206099</v>
      </c>
      <c r="G48" s="175">
        <v>5639862.2527846498</v>
      </c>
      <c r="H48" s="175">
        <v>4038248.21011943</v>
      </c>
      <c r="I48" s="175">
        <v>3873323.2944733799</v>
      </c>
      <c r="J48" s="176">
        <v>3891065.5513970801</v>
      </c>
      <c r="K48" s="176">
        <v>4763465.2271219399</v>
      </c>
      <c r="L48" s="176">
        <v>4268625.6640086602</v>
      </c>
      <c r="M48" s="176">
        <v>4396809.8910101699</v>
      </c>
      <c r="N48" s="177">
        <v>3709406.4646624802</v>
      </c>
      <c r="O48" s="177">
        <v>2625982.1655911799</v>
      </c>
      <c r="P48" s="177">
        <v>3031911.1165661602</v>
      </c>
      <c r="Q48" s="177">
        <v>3390637.1912415</v>
      </c>
      <c r="R48" s="218">
        <v>3674555.1828485299</v>
      </c>
      <c r="S48" s="218">
        <v>2438639.4111762098</v>
      </c>
      <c r="T48" s="175">
        <v>1798920.3276066601</v>
      </c>
      <c r="U48" s="175">
        <v>1497888.79065425</v>
      </c>
    </row>
    <row r="49" spans="2:21" s="109" customFormat="1" ht="12.75" customHeight="1" x14ac:dyDescent="0.25">
      <c r="B49" s="131"/>
      <c r="C49" s="131" t="s">
        <v>286</v>
      </c>
      <c r="D49" s="175">
        <v>31722.359360730599</v>
      </c>
      <c r="E49" s="175">
        <v>30457.614109589002</v>
      </c>
      <c r="F49" s="175">
        <v>34058.2084044191</v>
      </c>
      <c r="G49" s="175">
        <v>44139.043577694203</v>
      </c>
      <c r="H49" s="175">
        <v>273925.28059565299</v>
      </c>
      <c r="I49" s="175">
        <v>416501.936176549</v>
      </c>
      <c r="J49" s="176">
        <v>686375.62524996104</v>
      </c>
      <c r="K49" s="176">
        <v>978435.43913569301</v>
      </c>
      <c r="L49" s="176">
        <v>1116140.5920782599</v>
      </c>
      <c r="M49" s="176">
        <v>1169622.2985914899</v>
      </c>
      <c r="N49" s="177">
        <v>1118254.5979395099</v>
      </c>
      <c r="O49" s="177">
        <v>710793.410403496</v>
      </c>
      <c r="P49" s="177">
        <v>513394.09048786602</v>
      </c>
      <c r="Q49" s="177">
        <v>495996.20187422802</v>
      </c>
      <c r="R49" s="218">
        <v>575689.15914219897</v>
      </c>
      <c r="S49" s="218">
        <v>765138.46847090195</v>
      </c>
      <c r="T49" s="175">
        <v>821913.41113889904</v>
      </c>
      <c r="U49" s="175">
        <v>134663.491244829</v>
      </c>
    </row>
    <row r="50" spans="2:21" s="109" customFormat="1" ht="12.75" customHeight="1" x14ac:dyDescent="0.25">
      <c r="B50" s="131"/>
      <c r="C50" s="131" t="s">
        <v>287</v>
      </c>
      <c r="D50" s="175">
        <v>1581251.6890787401</v>
      </c>
      <c r="E50" s="175">
        <v>1957515.4548164301</v>
      </c>
      <c r="F50" s="175">
        <v>1579443.55725725</v>
      </c>
      <c r="G50" s="175">
        <v>1261940.4874445901</v>
      </c>
      <c r="H50" s="175">
        <v>1193048.1104967601</v>
      </c>
      <c r="I50" s="175">
        <v>1776270.5824428</v>
      </c>
      <c r="J50" s="176">
        <v>1820830.1183033399</v>
      </c>
      <c r="K50" s="176">
        <v>2330791.79065869</v>
      </c>
      <c r="L50" s="176">
        <v>2252388.0045366599</v>
      </c>
      <c r="M50" s="176">
        <v>2278857.37692226</v>
      </c>
      <c r="N50" s="177">
        <v>1262183.6419327499</v>
      </c>
      <c r="O50" s="177">
        <v>1249585.5745268499</v>
      </c>
      <c r="P50" s="177">
        <v>955378.57913376298</v>
      </c>
      <c r="Q50" s="177">
        <v>1036771.72740011</v>
      </c>
      <c r="R50" s="218">
        <v>1111579.93709687</v>
      </c>
      <c r="S50" s="218">
        <v>916506.52639999904</v>
      </c>
      <c r="T50" s="175">
        <v>1182882.1547644299</v>
      </c>
      <c r="U50" s="175">
        <v>1361500.74856892</v>
      </c>
    </row>
    <row r="51" spans="2:21" s="109" customFormat="1" ht="12.75" customHeight="1" x14ac:dyDescent="0.25">
      <c r="B51" s="131"/>
      <c r="C51" s="188" t="s">
        <v>288</v>
      </c>
      <c r="D51" s="175">
        <v>888489.21159063699</v>
      </c>
      <c r="E51" s="175">
        <v>945408.87337096396</v>
      </c>
      <c r="F51" s="175">
        <v>1101573.38679307</v>
      </c>
      <c r="G51" s="175">
        <v>1248178.4396734301</v>
      </c>
      <c r="H51" s="175">
        <v>1132755.21133092</v>
      </c>
      <c r="I51" s="175">
        <v>1523304.89372258</v>
      </c>
      <c r="J51" s="175">
        <v>2091971.57870344</v>
      </c>
      <c r="K51" s="175">
        <v>2356068.1290452699</v>
      </c>
      <c r="L51" s="175">
        <v>2561840.7605318101</v>
      </c>
      <c r="M51" s="175">
        <v>1708271.5742104901</v>
      </c>
      <c r="N51" s="177">
        <v>1203485.75819239</v>
      </c>
      <c r="O51" s="177">
        <v>1052140.0920730501</v>
      </c>
      <c r="P51" s="177">
        <v>652918.06474056398</v>
      </c>
      <c r="Q51" s="177">
        <v>565214.02639746701</v>
      </c>
      <c r="R51" s="218">
        <v>558141.53639027104</v>
      </c>
      <c r="S51" s="218">
        <v>234277.366422552</v>
      </c>
      <c r="T51" s="175">
        <v>290909.04365857301</v>
      </c>
      <c r="U51" s="175">
        <v>520819.05096119398</v>
      </c>
    </row>
    <row r="52" spans="2:21" s="109" customFormat="1" ht="12.75" customHeight="1" x14ac:dyDescent="0.25">
      <c r="B52" s="131"/>
      <c r="C52" s="131" t="s">
        <v>289</v>
      </c>
      <c r="D52" s="175"/>
      <c r="E52" s="175"/>
      <c r="F52" s="175"/>
      <c r="G52" s="175"/>
      <c r="H52" s="175"/>
      <c r="I52" s="175">
        <v>3566.3851861993398</v>
      </c>
      <c r="J52" s="176">
        <v>14304.7317907996</v>
      </c>
      <c r="K52" s="176">
        <v>42411.975552211603</v>
      </c>
      <c r="L52" s="176">
        <v>42411.975552211603</v>
      </c>
      <c r="M52" s="176">
        <v>61528.172745505297</v>
      </c>
      <c r="N52" s="177">
        <v>61966.4246399849</v>
      </c>
      <c r="O52" s="177">
        <v>42284.923807060302</v>
      </c>
      <c r="P52" s="177">
        <v>28269.805</v>
      </c>
      <c r="Q52" s="177">
        <v>28297.941452054802</v>
      </c>
      <c r="R52" s="218">
        <v>23120.834273972599</v>
      </c>
      <c r="S52" s="218"/>
      <c r="T52" s="175">
        <v>6282.2891719745203</v>
      </c>
      <c r="U52" s="175">
        <v>19002.626751592299</v>
      </c>
    </row>
    <row r="53" spans="2:21" s="109" customFormat="1" ht="12.75" customHeight="1" x14ac:dyDescent="0.25">
      <c r="B53" s="131"/>
      <c r="C53" s="131" t="s">
        <v>290</v>
      </c>
      <c r="D53" s="175">
        <v>438164.22798389802</v>
      </c>
      <c r="E53" s="175">
        <v>626853.72532545705</v>
      </c>
      <c r="F53" s="175">
        <v>449728.56487306702</v>
      </c>
      <c r="G53" s="175">
        <v>391404.48902275501</v>
      </c>
      <c r="H53" s="175">
        <v>408607.50916698202</v>
      </c>
      <c r="I53" s="175">
        <v>500579.69663687301</v>
      </c>
      <c r="J53" s="176">
        <v>451316.17045747902</v>
      </c>
      <c r="K53" s="176">
        <v>288511.66749346402</v>
      </c>
      <c r="L53" s="176">
        <v>247711.936109153</v>
      </c>
      <c r="M53" s="176">
        <v>327552.597261708</v>
      </c>
      <c r="N53" s="177">
        <v>357722.32375586801</v>
      </c>
      <c r="O53" s="177">
        <v>229206.39738812801</v>
      </c>
      <c r="P53" s="177">
        <v>904770.84821302397</v>
      </c>
      <c r="Q53" s="177">
        <v>923502.92201800004</v>
      </c>
      <c r="R53" s="218">
        <v>1086917.64892651</v>
      </c>
      <c r="S53" s="218">
        <v>1279113.44618102</v>
      </c>
      <c r="T53" s="175">
        <v>1127317.7923228401</v>
      </c>
      <c r="U53" s="175">
        <v>871237.59907348</v>
      </c>
    </row>
    <row r="54" spans="2:21" s="109" customFormat="1" ht="12.75" customHeight="1" x14ac:dyDescent="0.25">
      <c r="B54" s="131"/>
      <c r="C54" s="131" t="s">
        <v>291</v>
      </c>
      <c r="D54" s="175">
        <v>58861.983375171098</v>
      </c>
      <c r="E54" s="175">
        <v>20087.737674046399</v>
      </c>
      <c r="F54" s="175">
        <v>22760.828273477899</v>
      </c>
      <c r="G54" s="175">
        <v>336791.63410529902</v>
      </c>
      <c r="H54" s="175">
        <v>190859.79060041299</v>
      </c>
      <c r="I54" s="175">
        <v>155486.16203899201</v>
      </c>
      <c r="J54" s="176">
        <v>178331.77852693101</v>
      </c>
      <c r="K54" s="176">
        <v>215294.39918890299</v>
      </c>
      <c r="L54" s="176">
        <v>183649.49387295599</v>
      </c>
      <c r="M54" s="176">
        <v>141559.39904759999</v>
      </c>
      <c r="N54" s="177">
        <v>158633.397799567</v>
      </c>
      <c r="O54" s="177">
        <v>136063.22527319699</v>
      </c>
      <c r="P54" s="177">
        <v>58374.729802241498</v>
      </c>
      <c r="Q54" s="177">
        <v>69012.376408994402</v>
      </c>
      <c r="R54" s="218">
        <v>92840.244379940093</v>
      </c>
      <c r="S54" s="218">
        <v>97634.921857164198</v>
      </c>
      <c r="T54" s="175">
        <v>183366.72329903001</v>
      </c>
      <c r="U54" s="175">
        <v>180729.12835688301</v>
      </c>
    </row>
    <row r="55" spans="2:21" s="109" customFormat="1" ht="12.75" customHeight="1" x14ac:dyDescent="0.25">
      <c r="B55" s="131"/>
      <c r="C55" s="131" t="s">
        <v>292</v>
      </c>
      <c r="D55" s="175">
        <v>204993.45780012201</v>
      </c>
      <c r="E55" s="175">
        <v>187224.378044627</v>
      </c>
      <c r="F55" s="175">
        <v>168168.914155251</v>
      </c>
      <c r="G55" s="175"/>
      <c r="H55" s="175"/>
      <c r="I55" s="175"/>
      <c r="J55" s="176"/>
      <c r="K55" s="176"/>
      <c r="L55" s="176"/>
      <c r="M55" s="176"/>
      <c r="N55" s="177"/>
      <c r="O55" s="177"/>
      <c r="P55" s="177"/>
      <c r="Q55" s="177"/>
      <c r="R55" s="218"/>
      <c r="S55" s="218"/>
      <c r="T55" s="175"/>
      <c r="U55" s="175"/>
    </row>
    <row r="56" spans="2:21" s="109" customFormat="1" ht="12.75" customHeight="1" x14ac:dyDescent="0.25">
      <c r="B56" s="131"/>
      <c r="C56" s="131" t="s">
        <v>347</v>
      </c>
      <c r="D56" s="175">
        <v>330990.217682524</v>
      </c>
      <c r="E56" s="175">
        <v>298742.72540975502</v>
      </c>
      <c r="F56" s="175">
        <v>261574.789793601</v>
      </c>
      <c r="G56" s="175">
        <v>426646.98070739699</v>
      </c>
      <c r="H56" s="175">
        <v>236065.62531617601</v>
      </c>
      <c r="I56" s="175">
        <v>225989.201767369</v>
      </c>
      <c r="J56" s="176">
        <v>260867.761093846</v>
      </c>
      <c r="K56" s="176">
        <v>272505.202971744</v>
      </c>
      <c r="L56" s="176">
        <v>317758.58569454198</v>
      </c>
      <c r="M56" s="176">
        <v>360111.91329589899</v>
      </c>
      <c r="N56" s="177">
        <v>252724.60457875</v>
      </c>
      <c r="O56" s="177">
        <v>235041.560144016</v>
      </c>
      <c r="P56" s="177">
        <v>214990.72505934801</v>
      </c>
      <c r="Q56" s="177">
        <v>183390.994300077</v>
      </c>
      <c r="R56" s="218">
        <v>167189.58792909401</v>
      </c>
      <c r="S56" s="218">
        <v>69555.937984957302</v>
      </c>
      <c r="T56" s="175">
        <v>149208.82699395501</v>
      </c>
      <c r="U56" s="175">
        <v>186325.969977545</v>
      </c>
    </row>
    <row r="57" spans="2:21" s="109" customFormat="1" ht="12.75" customHeight="1" x14ac:dyDescent="0.25">
      <c r="B57" s="131"/>
      <c r="C57" s="131" t="s">
        <v>348</v>
      </c>
      <c r="D57" s="175">
        <v>758724.41276122699</v>
      </c>
      <c r="E57" s="175">
        <v>776686.23587363504</v>
      </c>
      <c r="F57" s="175">
        <v>704661.92658548499</v>
      </c>
      <c r="G57" s="175">
        <v>1090908.6575976</v>
      </c>
      <c r="H57" s="175">
        <v>798920.09482664999</v>
      </c>
      <c r="I57" s="175">
        <v>535339.159566332</v>
      </c>
      <c r="J57" s="176">
        <v>1550488.0380277401</v>
      </c>
      <c r="K57" s="176">
        <v>1558397.96271012</v>
      </c>
      <c r="L57" s="176">
        <v>1487670.11149272</v>
      </c>
      <c r="M57" s="176">
        <v>1393620.77416258</v>
      </c>
      <c r="N57" s="177">
        <v>1178283.73382343</v>
      </c>
      <c r="O57" s="177">
        <v>1075768.4023863601</v>
      </c>
      <c r="P57" s="177">
        <v>1211389.11930243</v>
      </c>
      <c r="Q57" s="177">
        <v>76940.511452484003</v>
      </c>
      <c r="R57" s="218">
        <v>1143907.3166117701</v>
      </c>
      <c r="S57" s="218">
        <v>229637.528800778</v>
      </c>
      <c r="T57" s="175">
        <v>262828.38090939599</v>
      </c>
      <c r="U57" s="175">
        <v>250412.187892388</v>
      </c>
    </row>
    <row r="58" spans="2:21" s="109" customFormat="1" ht="12.75" customHeight="1" x14ac:dyDescent="0.25">
      <c r="D58" s="175"/>
      <c r="E58" s="175"/>
      <c r="F58" s="175"/>
      <c r="G58" s="175"/>
      <c r="H58" s="175"/>
      <c r="I58" s="176"/>
      <c r="K58" s="176"/>
      <c r="U58" s="175"/>
    </row>
    <row r="59" spans="2:21" s="109" customFormat="1" ht="13.5" thickBot="1" x14ac:dyDescent="0.35">
      <c r="C59" s="174" t="s">
        <v>338</v>
      </c>
      <c r="D59" s="183">
        <f>SUM(D7:D57)</f>
        <v>297872436.52484679</v>
      </c>
      <c r="E59" s="183">
        <f>SUM(E7:E57)</f>
        <v>348043462.64293724</v>
      </c>
      <c r="F59" s="183">
        <f>SUM(F7:F57)</f>
        <v>362019593.5836516</v>
      </c>
      <c r="G59" s="183">
        <f>SUM(G7:G57)</f>
        <v>381407234.72687161</v>
      </c>
      <c r="H59" s="183">
        <f>SUM(H7:H57)</f>
        <v>417199779.24036819</v>
      </c>
      <c r="I59" s="183">
        <f t="shared" ref="I59:P59" si="0">SUM(I7:I57)</f>
        <v>477873793.48884773</v>
      </c>
      <c r="J59" s="183">
        <f t="shared" si="0"/>
        <v>502585761.37885916</v>
      </c>
      <c r="K59" s="183">
        <f t="shared" si="0"/>
        <v>531730518.18060148</v>
      </c>
      <c r="L59" s="183">
        <f t="shared" si="0"/>
        <v>547344045.61099339</v>
      </c>
      <c r="M59" s="183">
        <f t="shared" si="0"/>
        <v>601243784.6716429</v>
      </c>
      <c r="N59" s="183">
        <f t="shared" si="0"/>
        <v>567827299.02369797</v>
      </c>
      <c r="O59" s="183">
        <f t="shared" si="0"/>
        <v>538371319.67227185</v>
      </c>
      <c r="P59" s="183">
        <f t="shared" si="0"/>
        <v>554835283.84107959</v>
      </c>
      <c r="Q59" s="183">
        <f>SUM(Q7:Q57)</f>
        <v>576312262.46659112</v>
      </c>
      <c r="R59" s="183">
        <f>SUM(R7:R57)</f>
        <v>663284320.58473134</v>
      </c>
      <c r="S59" s="183">
        <f>SUM(S7:S57)</f>
        <v>682694535.07696354</v>
      </c>
      <c r="T59" s="183">
        <f>SUM(T7:T57)</f>
        <v>687193838.64654863</v>
      </c>
      <c r="U59" s="183">
        <f>SUM(U7:U57)</f>
        <v>669226004.16995835</v>
      </c>
    </row>
    <row r="60" spans="2:21" s="109" customFormat="1" ht="13.5" thickTop="1" x14ac:dyDescent="0.3">
      <c r="C60" s="189"/>
      <c r="D60" s="190"/>
      <c r="E60" s="190"/>
      <c r="F60" s="190"/>
      <c r="G60" s="190"/>
      <c r="H60" s="190"/>
      <c r="I60" s="176"/>
      <c r="J60" s="176"/>
    </row>
    <row r="61" spans="2:21" s="109" customFormat="1" ht="13.5" thickBot="1" x14ac:dyDescent="0.35">
      <c r="C61" s="174" t="s">
        <v>349</v>
      </c>
      <c r="D61" s="183">
        <f>D59-D8-D18</f>
        <v>118258059.36037171</v>
      </c>
      <c r="E61" s="183">
        <f t="shared" ref="E61:P61" si="1">E59-E8-E18</f>
        <v>139527730.68353286</v>
      </c>
      <c r="F61" s="183">
        <f t="shared" si="1"/>
        <v>153239592.15598133</v>
      </c>
      <c r="G61" s="183">
        <f t="shared" si="1"/>
        <v>150430691.60056752</v>
      </c>
      <c r="H61" s="183">
        <f t="shared" si="1"/>
        <v>159870366.93128899</v>
      </c>
      <c r="I61" s="183">
        <f t="shared" si="1"/>
        <v>190881300.57664171</v>
      </c>
      <c r="J61" s="183">
        <f t="shared" si="1"/>
        <v>203313897.11378518</v>
      </c>
      <c r="K61" s="183">
        <f t="shared" si="1"/>
        <v>217321974.6121825</v>
      </c>
      <c r="L61" s="183">
        <f t="shared" si="1"/>
        <v>219871124.55768138</v>
      </c>
      <c r="M61" s="183">
        <f t="shared" si="1"/>
        <v>233072049.5473929</v>
      </c>
      <c r="N61" s="183">
        <f t="shared" si="1"/>
        <v>219873387.95793897</v>
      </c>
      <c r="O61" s="183">
        <f t="shared" si="1"/>
        <v>216942098.38543385</v>
      </c>
      <c r="P61" s="183">
        <f t="shared" si="1"/>
        <v>222295410.44348261</v>
      </c>
      <c r="Q61" s="183">
        <f>Q59-Q8-Q18</f>
        <v>243894547.30166915</v>
      </c>
      <c r="R61" s="183">
        <f>R59-R8-R18</f>
        <v>282522016.29634029</v>
      </c>
      <c r="S61" s="183">
        <f>S59-S8-S18</f>
        <v>290625179.10221255</v>
      </c>
      <c r="T61" s="183">
        <f>T59-T8-T18</f>
        <v>306772190.85868764</v>
      </c>
      <c r="U61" s="183">
        <f>U59-U8-U18</f>
        <v>308372810.27675438</v>
      </c>
    </row>
    <row r="62" spans="2:21" s="109" customFormat="1" ht="13.5" thickTop="1" x14ac:dyDescent="0.3">
      <c r="C62" s="189"/>
      <c r="D62" s="190"/>
      <c r="E62" s="190"/>
      <c r="F62" s="190"/>
      <c r="G62" s="190"/>
      <c r="H62" s="190"/>
      <c r="J62" s="176"/>
    </row>
    <row r="63" spans="2:21" s="109" customFormat="1" ht="13" x14ac:dyDescent="0.3">
      <c r="B63" s="173" t="s">
        <v>16</v>
      </c>
    </row>
    <row r="64" spans="2:21" s="109" customFormat="1" ht="12.5" x14ac:dyDescent="0.25"/>
    <row r="65" spans="3:21" s="109" customFormat="1" ht="13" x14ac:dyDescent="0.3">
      <c r="D65" s="184" t="s">
        <v>351</v>
      </c>
      <c r="E65" s="184" t="s">
        <v>352</v>
      </c>
      <c r="F65" s="184" t="s">
        <v>353</v>
      </c>
      <c r="G65" s="184" t="s">
        <v>354</v>
      </c>
      <c r="H65" s="184" t="s">
        <v>355</v>
      </c>
      <c r="I65" s="184" t="s">
        <v>356</v>
      </c>
      <c r="J65" s="184" t="s">
        <v>357</v>
      </c>
      <c r="K65" s="184" t="s">
        <v>358</v>
      </c>
      <c r="L65" s="184" t="s">
        <v>359</v>
      </c>
      <c r="M65" s="184" t="s">
        <v>360</v>
      </c>
      <c r="N65" s="184" t="s">
        <v>361</v>
      </c>
      <c r="O65" s="184" t="s">
        <v>362</v>
      </c>
      <c r="P65" s="184" t="s">
        <v>363</v>
      </c>
      <c r="Q65" s="184" t="s">
        <v>364</v>
      </c>
      <c r="R65" s="184" t="s">
        <v>400</v>
      </c>
      <c r="S65" s="184" t="s">
        <v>404</v>
      </c>
      <c r="T65" s="184" t="s">
        <v>408</v>
      </c>
      <c r="U65" s="184" t="s">
        <v>409</v>
      </c>
    </row>
    <row r="66" spans="3:21" s="109" customFormat="1" ht="12.5" x14ac:dyDescent="0.25">
      <c r="C66" s="131" t="s">
        <v>244</v>
      </c>
      <c r="D66" s="179">
        <f t="shared" ref="D66:R81" si="2">D7/D$59</f>
        <v>2.0219678151268876E-4</v>
      </c>
      <c r="E66" s="179">
        <f t="shared" si="2"/>
        <v>1.7131818495012401E-4</v>
      </c>
      <c r="F66" s="179">
        <f t="shared" si="2"/>
        <v>2.348969807737685E-4</v>
      </c>
      <c r="G66" s="179">
        <f t="shared" si="2"/>
        <v>3.4864645093371196E-4</v>
      </c>
      <c r="H66" s="179">
        <f t="shared" si="2"/>
        <v>3.1381092779587456E-4</v>
      </c>
      <c r="I66" s="179">
        <f t="shared" si="2"/>
        <v>2.3520169032892999E-4</v>
      </c>
      <c r="J66" s="179">
        <f t="shared" si="2"/>
        <v>2.0310931448746153E-4</v>
      </c>
      <c r="K66" s="179">
        <f t="shared" si="2"/>
        <v>5.9284089059403035E-4</v>
      </c>
      <c r="L66" s="179">
        <f t="shared" si="2"/>
        <v>5.0841486912750076E-4</v>
      </c>
      <c r="M66" s="179">
        <f t="shared" si="2"/>
        <v>3.9978169494504491E-4</v>
      </c>
      <c r="N66" s="179">
        <f t="shared" si="2"/>
        <v>4.6004836095824236E-5</v>
      </c>
      <c r="O66" s="179">
        <f t="shared" si="2"/>
        <v>1.580712764754525E-4</v>
      </c>
      <c r="P66" s="179">
        <f t="shared" si="2"/>
        <v>1.8911367544347093E-4</v>
      </c>
      <c r="Q66" s="179">
        <f t="shared" si="2"/>
        <v>1.9910518160047981E-4</v>
      </c>
      <c r="R66" s="179">
        <f t="shared" si="2"/>
        <v>3.4765521625122704E-4</v>
      </c>
      <c r="S66" s="179">
        <f t="shared" ref="S66:U66" si="3">S7/S$59</f>
        <v>2.7155491602913766E-4</v>
      </c>
      <c r="T66" s="179">
        <f t="shared" si="3"/>
        <v>2.6498751609575066E-4</v>
      </c>
      <c r="U66" s="179">
        <f t="shared" si="3"/>
        <v>1.576904073293724E-4</v>
      </c>
    </row>
    <row r="67" spans="3:21" s="109" customFormat="1" ht="12.5" x14ac:dyDescent="0.25">
      <c r="C67" s="2" t="s">
        <v>241</v>
      </c>
      <c r="D67" s="6">
        <f t="shared" si="2"/>
        <v>0.16562615368487046</v>
      </c>
      <c r="E67" s="6">
        <f t="shared" si="2"/>
        <v>0.15239923939643563</v>
      </c>
      <c r="F67" s="6">
        <f t="shared" si="2"/>
        <v>0.16500699861735302</v>
      </c>
      <c r="G67" s="6">
        <f t="shared" si="2"/>
        <v>0.18461311741597189</v>
      </c>
      <c r="H67" s="6">
        <f t="shared" si="2"/>
        <v>0.20176956906590601</v>
      </c>
      <c r="I67" s="6">
        <f t="shared" si="2"/>
        <v>0.22472051259861384</v>
      </c>
      <c r="J67" s="6">
        <f t="shared" si="2"/>
        <v>0.21150387580353838</v>
      </c>
      <c r="K67" s="6">
        <f t="shared" si="2"/>
        <v>0.22635555175227476</v>
      </c>
      <c r="L67" s="6">
        <f t="shared" si="2"/>
        <v>0.25716134687416048</v>
      </c>
      <c r="M67" s="6">
        <f t="shared" si="2"/>
        <v>0.31431321964485337</v>
      </c>
      <c r="N67" s="6">
        <f t="shared" si="2"/>
        <v>0.33066698812472534</v>
      </c>
      <c r="O67" s="6">
        <f t="shared" si="2"/>
        <v>0.33322717756417991</v>
      </c>
      <c r="P67" s="6">
        <f t="shared" si="2"/>
        <v>0.34609727942781832</v>
      </c>
      <c r="Q67" s="6">
        <f t="shared" si="2"/>
        <v>0.37035139125144512</v>
      </c>
      <c r="R67" s="6">
        <f t="shared" si="2"/>
        <v>0.32666334729299451</v>
      </c>
      <c r="S67" s="6">
        <f t="shared" ref="S67:U67" si="4">S8/S$59</f>
        <v>0.34869689044806113</v>
      </c>
      <c r="T67" s="6">
        <f t="shared" si="4"/>
        <v>0.33020004376214679</v>
      </c>
      <c r="U67" s="6">
        <f t="shared" si="4"/>
        <v>0.32930331854845429</v>
      </c>
    </row>
    <row r="68" spans="3:21" s="109" customFormat="1" ht="12.5" x14ac:dyDescent="0.25">
      <c r="C68" s="131" t="s">
        <v>245</v>
      </c>
      <c r="D68" s="179">
        <f t="shared" si="2"/>
        <v>6.5759568351754115E-4</v>
      </c>
      <c r="E68" s="179">
        <f t="shared" si="2"/>
        <v>3.1829622884034097E-4</v>
      </c>
      <c r="F68" s="179">
        <f t="shared" si="2"/>
        <v>2.0073171820121822E-4</v>
      </c>
      <c r="G68" s="179">
        <f t="shared" si="2"/>
        <v>1.5717116144307725E-3</v>
      </c>
      <c r="H68" s="179">
        <f t="shared" si="2"/>
        <v>1.4344590168403892E-3</v>
      </c>
      <c r="I68" s="179">
        <f t="shared" si="2"/>
        <v>1.0328153496376429E-3</v>
      </c>
      <c r="J68" s="179">
        <f t="shared" si="2"/>
        <v>1.1639154121679384E-3</v>
      </c>
      <c r="K68" s="179">
        <f t="shared" si="2"/>
        <v>1.1150203087099389E-3</v>
      </c>
      <c r="L68" s="179">
        <f t="shared" si="2"/>
        <v>9.4283057853254031E-4</v>
      </c>
      <c r="M68" s="179">
        <f t="shared" si="2"/>
        <v>5.072491185316117E-4</v>
      </c>
      <c r="N68" s="179">
        <f t="shared" si="2"/>
        <v>4.0805655345867387E-4</v>
      </c>
      <c r="O68" s="179">
        <f t="shared" si="2"/>
        <v>2.4665776059821441E-4</v>
      </c>
      <c r="P68" s="179">
        <f t="shared" si="2"/>
        <v>2.9777997924123424E-4</v>
      </c>
      <c r="Q68" s="179">
        <f t="shared" si="2"/>
        <v>6.5490978127518806E-4</v>
      </c>
      <c r="R68" s="179">
        <f t="shared" si="2"/>
        <v>5.6038511510369529E-4</v>
      </c>
      <c r="S68" s="179">
        <f t="shared" ref="S68:U68" si="5">S9/S$59</f>
        <v>6.1749973756429889E-4</v>
      </c>
      <c r="T68" s="179">
        <f t="shared" si="5"/>
        <v>8.6917756265261282E-4</v>
      </c>
      <c r="U68" s="179">
        <f t="shared" si="5"/>
        <v>1.4309047115269983E-3</v>
      </c>
    </row>
    <row r="69" spans="3:21" s="109" customFormat="1" ht="12.5" x14ac:dyDescent="0.25">
      <c r="C69" s="131" t="s">
        <v>246</v>
      </c>
      <c r="D69" s="179">
        <f t="shared" si="2"/>
        <v>5.9846145284409404E-3</v>
      </c>
      <c r="E69" s="179">
        <f t="shared" si="2"/>
        <v>7.8914233125354904E-3</v>
      </c>
      <c r="F69" s="179">
        <f t="shared" si="2"/>
        <v>1.2200022260004164E-2</v>
      </c>
      <c r="G69" s="179">
        <f t="shared" si="2"/>
        <v>5.4087428564770701E-3</v>
      </c>
      <c r="H69" s="179">
        <f t="shared" si="2"/>
        <v>5.5499484488963947E-3</v>
      </c>
      <c r="I69" s="179">
        <f t="shared" si="2"/>
        <v>6.0837040038496E-3</v>
      </c>
      <c r="J69" s="179">
        <f t="shared" si="2"/>
        <v>5.7995901775131902E-3</v>
      </c>
      <c r="K69" s="179">
        <f t="shared" si="2"/>
        <v>6.4445532365057599E-3</v>
      </c>
      <c r="L69" s="179">
        <f t="shared" si="2"/>
        <v>7.3823437045008444E-3</v>
      </c>
      <c r="M69" s="179">
        <f t="shared" si="2"/>
        <v>6.2091259956120141E-3</v>
      </c>
      <c r="N69" s="179">
        <f t="shared" si="2"/>
        <v>5.3910784251134649E-3</v>
      </c>
      <c r="O69" s="179">
        <f t="shared" si="2"/>
        <v>4.8112112533573283E-3</v>
      </c>
      <c r="P69" s="179">
        <f t="shared" si="2"/>
        <v>4.9716783270131407E-3</v>
      </c>
      <c r="Q69" s="179">
        <f t="shared" si="2"/>
        <v>5.2609168252889145E-3</v>
      </c>
      <c r="R69" s="179">
        <f t="shared" si="2"/>
        <v>5.2020902660201056E-3</v>
      </c>
      <c r="S69" s="179">
        <f t="shared" ref="S69:U69" si="6">S10/S$59</f>
        <v>5.4716062150671034E-3</v>
      </c>
      <c r="T69" s="179">
        <f t="shared" si="6"/>
        <v>5.4718876474673349E-3</v>
      </c>
      <c r="U69" s="179">
        <f t="shared" si="6"/>
        <v>5.537597418841661E-3</v>
      </c>
    </row>
    <row r="70" spans="3:21" s="109" customFormat="1" ht="12.5" x14ac:dyDescent="0.25">
      <c r="C70" s="131" t="s">
        <v>247</v>
      </c>
      <c r="D70" s="179">
        <f t="shared" si="2"/>
        <v>1.8638767791481295E-3</v>
      </c>
      <c r="E70" s="179">
        <f t="shared" si="2"/>
        <v>2.5243437547756617E-3</v>
      </c>
      <c r="F70" s="179">
        <f t="shared" si="2"/>
        <v>1.6649576811913762E-3</v>
      </c>
      <c r="G70" s="179">
        <f t="shared" si="2"/>
        <v>1.8307618542345951E-3</v>
      </c>
      <c r="H70" s="179">
        <f t="shared" si="2"/>
        <v>1.8651834676155861E-3</v>
      </c>
      <c r="I70" s="179">
        <f t="shared" si="2"/>
        <v>1.7425116485883295E-3</v>
      </c>
      <c r="J70" s="179">
        <f t="shared" si="2"/>
        <v>1.4968493961849904E-3</v>
      </c>
      <c r="K70" s="179">
        <f t="shared" si="2"/>
        <v>1.2623262683333384E-3</v>
      </c>
      <c r="L70" s="179">
        <f t="shared" si="2"/>
        <v>1.4117871613132584E-3</v>
      </c>
      <c r="M70" s="179">
        <f t="shared" si="2"/>
        <v>5.9132179266801858E-4</v>
      </c>
      <c r="N70" s="179">
        <f t="shared" si="2"/>
        <v>4.5075113268924766E-4</v>
      </c>
      <c r="O70" s="179">
        <f t="shared" si="2"/>
        <v>5.2503349430249591E-4</v>
      </c>
      <c r="P70" s="179">
        <f t="shared" si="2"/>
        <v>6.6883977192755157E-4</v>
      </c>
      <c r="Q70" s="179">
        <f t="shared" si="2"/>
        <v>7.6115524735592167E-4</v>
      </c>
      <c r="R70" s="179">
        <f t="shared" si="2"/>
        <v>6.3897389793470915E-4</v>
      </c>
      <c r="S70" s="179">
        <f t="shared" ref="S70:U70" si="7">S11/S$59</f>
        <v>3.5208884117614037E-4</v>
      </c>
      <c r="T70" s="179">
        <f t="shared" si="7"/>
        <v>2.8707004872966749E-4</v>
      </c>
      <c r="U70" s="179">
        <f t="shared" si="7"/>
        <v>2.2034750947215153E-4</v>
      </c>
    </row>
    <row r="71" spans="3:21" s="109" customFormat="1" ht="12.5" x14ac:dyDescent="0.25">
      <c r="C71" s="131" t="s">
        <v>339</v>
      </c>
      <c r="D71" s="179">
        <f t="shared" si="2"/>
        <v>3.2487653351697403E-3</v>
      </c>
      <c r="E71" s="179">
        <f t="shared" si="2"/>
        <v>3.4913986897884604E-3</v>
      </c>
      <c r="F71" s="179">
        <f t="shared" si="2"/>
        <v>4.5690042136389657E-3</v>
      </c>
      <c r="G71" s="179">
        <f t="shared" si="2"/>
        <v>4.4453884608353375E-3</v>
      </c>
      <c r="H71" s="179">
        <f t="shared" si="2"/>
        <v>5.5152776480093786E-3</v>
      </c>
      <c r="I71" s="179">
        <f t="shared" si="2"/>
        <v>6.7429515533265361E-3</v>
      </c>
      <c r="J71" s="179">
        <f t="shared" si="2"/>
        <v>8.2561337002727136E-3</v>
      </c>
      <c r="K71" s="179">
        <f t="shared" si="2"/>
        <v>7.4895224880716944E-3</v>
      </c>
      <c r="L71" s="179">
        <f t="shared" si="2"/>
        <v>9.6226516425699914E-3</v>
      </c>
      <c r="M71" s="179">
        <f t="shared" si="2"/>
        <v>9.6387391390411921E-3</v>
      </c>
      <c r="N71" s="179">
        <f t="shared" si="2"/>
        <v>1.0548251966161876E-2</v>
      </c>
      <c r="O71" s="179">
        <f t="shared" si="2"/>
        <v>1.0998788104060154E-2</v>
      </c>
      <c r="P71" s="179">
        <f t="shared" si="2"/>
        <v>1.3138203996559111E-2</v>
      </c>
      <c r="Q71" s="179">
        <f t="shared" si="2"/>
        <v>1.4012634796089518E-2</v>
      </c>
      <c r="R71" s="179">
        <f t="shared" si="2"/>
        <v>1.5695798883224883E-2</v>
      </c>
      <c r="S71" s="179">
        <f t="shared" ref="S71:U71" si="8">S12/S$59</f>
        <v>1.7914488438944713E-2</v>
      </c>
      <c r="T71" s="179">
        <f t="shared" si="8"/>
        <v>2.0689768494636822E-2</v>
      </c>
      <c r="U71" s="179">
        <f t="shared" si="8"/>
        <v>2.3266169716137063E-2</v>
      </c>
    </row>
    <row r="72" spans="3:21" s="109" customFormat="1" ht="12.5" x14ac:dyDescent="0.25">
      <c r="C72" s="131" t="s">
        <v>340</v>
      </c>
      <c r="D72" s="179">
        <f t="shared" si="2"/>
        <v>7.5393588575528414E-2</v>
      </c>
      <c r="E72" s="179">
        <f t="shared" si="2"/>
        <v>7.4095198874601004E-2</v>
      </c>
      <c r="F72" s="179">
        <f t="shared" si="2"/>
        <v>8.3271388352812489E-2</v>
      </c>
      <c r="G72" s="179">
        <f t="shared" si="2"/>
        <v>7.6860447864241663E-2</v>
      </c>
      <c r="H72" s="179">
        <f t="shared" si="2"/>
        <v>7.8832776096644117E-2</v>
      </c>
      <c r="I72" s="179">
        <f t="shared" si="2"/>
        <v>8.4558985903664174E-2</v>
      </c>
      <c r="J72" s="179">
        <f t="shared" si="2"/>
        <v>8.6696908110215604E-2</v>
      </c>
      <c r="K72" s="179">
        <f t="shared" si="2"/>
        <v>8.5407873871486933E-2</v>
      </c>
      <c r="L72" s="179">
        <f t="shared" si="2"/>
        <v>7.9993614723207832E-2</v>
      </c>
      <c r="M72" s="179">
        <f t="shared" si="2"/>
        <v>8.0287956396517132E-2</v>
      </c>
      <c r="N72" s="179">
        <f t="shared" si="2"/>
        <v>7.9861108943110451E-2</v>
      </c>
      <c r="O72" s="179">
        <f t="shared" si="2"/>
        <v>7.9945802852474934E-2</v>
      </c>
      <c r="P72" s="179">
        <f t="shared" si="2"/>
        <v>7.1172961470208948E-2</v>
      </c>
      <c r="Q72" s="179">
        <f t="shared" si="2"/>
        <v>7.1291650013877467E-2</v>
      </c>
      <c r="R72" s="179">
        <f t="shared" si="2"/>
        <v>6.8103952406524976E-2</v>
      </c>
      <c r="S72" s="179">
        <f t="shared" ref="S72:U72" si="9">S13/S$59</f>
        <v>7.2570052636041327E-2</v>
      </c>
      <c r="T72" s="179">
        <f t="shared" si="9"/>
        <v>7.6794000901422285E-2</v>
      </c>
      <c r="U72" s="179">
        <f t="shared" si="9"/>
        <v>7.7624409998490115E-2</v>
      </c>
    </row>
    <row r="73" spans="3:21" s="109" customFormat="1" ht="12.5" x14ac:dyDescent="0.25">
      <c r="C73" s="131" t="s">
        <v>251</v>
      </c>
      <c r="D73" s="179">
        <f t="shared" si="2"/>
        <v>1.1947710003062864E-2</v>
      </c>
      <c r="E73" s="179">
        <f t="shared" si="2"/>
        <v>1.1467000617183748E-2</v>
      </c>
      <c r="F73" s="179">
        <f t="shared" si="2"/>
        <v>1.4052986606996965E-2</v>
      </c>
      <c r="G73" s="179">
        <f t="shared" si="2"/>
        <v>1.4646367430906047E-2</v>
      </c>
      <c r="H73" s="179">
        <f t="shared" si="2"/>
        <v>1.0358468807391275E-2</v>
      </c>
      <c r="I73" s="179">
        <f t="shared" si="2"/>
        <v>8.3073398300519182E-3</v>
      </c>
      <c r="J73" s="179">
        <f t="shared" si="2"/>
        <v>9.0306181040637305E-3</v>
      </c>
      <c r="K73" s="179">
        <f t="shared" si="2"/>
        <v>8.6029096964452996E-3</v>
      </c>
      <c r="L73" s="179">
        <f t="shared" si="2"/>
        <v>7.6813665894217703E-3</v>
      </c>
      <c r="M73" s="179">
        <f t="shared" si="2"/>
        <v>5.6561293125123122E-3</v>
      </c>
      <c r="N73" s="179">
        <f t="shared" si="2"/>
        <v>5.7323498231197142E-3</v>
      </c>
      <c r="O73" s="179">
        <f t="shared" si="2"/>
        <v>5.5848809827884083E-3</v>
      </c>
      <c r="P73" s="179">
        <f t="shared" si="2"/>
        <v>4.3158106271253653E-3</v>
      </c>
      <c r="Q73" s="179">
        <f t="shared" si="2"/>
        <v>3.9956147790538273E-3</v>
      </c>
      <c r="R73" s="179">
        <f t="shared" si="2"/>
        <v>4.1528370311474209E-3</v>
      </c>
      <c r="S73" s="179">
        <f t="shared" ref="S73:U73" si="10">S14/S$59</f>
        <v>3.9902086890871175E-3</v>
      </c>
      <c r="T73" s="179">
        <f t="shared" si="10"/>
        <v>5.1628856623135112E-3</v>
      </c>
      <c r="U73" s="179">
        <f t="shared" si="10"/>
        <v>5.775348346218255E-3</v>
      </c>
    </row>
    <row r="74" spans="3:21" s="109" customFormat="1" ht="12.5" x14ac:dyDescent="0.25">
      <c r="C74" s="131" t="s">
        <v>252</v>
      </c>
      <c r="D74" s="179">
        <f t="shared" si="2"/>
        <v>4.8131374167849503E-2</v>
      </c>
      <c r="E74" s="179">
        <f t="shared" si="2"/>
        <v>5.0165564132557655E-2</v>
      </c>
      <c r="F74" s="179">
        <f t="shared" si="2"/>
        <v>4.9746475274773015E-2</v>
      </c>
      <c r="G74" s="179">
        <f t="shared" si="2"/>
        <v>4.907159666620757E-2</v>
      </c>
      <c r="H74" s="179">
        <f t="shared" si="2"/>
        <v>5.0001589099332694E-2</v>
      </c>
      <c r="I74" s="179">
        <f t="shared" si="2"/>
        <v>4.7114307538543711E-2</v>
      </c>
      <c r="J74" s="179">
        <f t="shared" si="2"/>
        <v>4.480145585738661E-2</v>
      </c>
      <c r="K74" s="179">
        <f t="shared" si="2"/>
        <v>4.2002779081603957E-2</v>
      </c>
      <c r="L74" s="179">
        <f t="shared" si="2"/>
        <v>4.0049142999239062E-2</v>
      </c>
      <c r="M74" s="179">
        <f t="shared" si="2"/>
        <v>3.7877055476396318E-2</v>
      </c>
      <c r="N74" s="179">
        <f t="shared" si="2"/>
        <v>3.8725494882472504E-2</v>
      </c>
      <c r="O74" s="179">
        <f t="shared" si="2"/>
        <v>4.5888228332805064E-2</v>
      </c>
      <c r="P74" s="179">
        <f t="shared" si="2"/>
        <v>4.3806935850494715E-2</v>
      </c>
      <c r="Q74" s="179">
        <f t="shared" si="2"/>
        <v>4.3195429822729843E-2</v>
      </c>
      <c r="R74" s="179">
        <f t="shared" si="2"/>
        <v>4.5338942219942419E-2</v>
      </c>
      <c r="S74" s="179">
        <f t="shared" ref="S74:U74" si="11">S15/S$59</f>
        <v>4.5463072292922339E-2</v>
      </c>
      <c r="T74" s="179">
        <f t="shared" si="11"/>
        <v>4.7208493261032144E-2</v>
      </c>
      <c r="U74" s="179">
        <f t="shared" si="11"/>
        <v>4.9138553715786112E-2</v>
      </c>
    </row>
    <row r="75" spans="3:21" s="109" customFormat="1" ht="12.5" x14ac:dyDescent="0.25">
      <c r="C75" s="131" t="s">
        <v>253</v>
      </c>
      <c r="D75" s="179">
        <f t="shared" si="2"/>
        <v>4.3137470594118476E-3</v>
      </c>
      <c r="E75" s="179">
        <f t="shared" si="2"/>
        <v>1.4994124213918976E-3</v>
      </c>
      <c r="F75" s="179">
        <f t="shared" si="2"/>
        <v>1.386742096480236E-3</v>
      </c>
      <c r="G75" s="179">
        <f t="shared" si="2"/>
        <v>2.6252663660895018E-3</v>
      </c>
      <c r="H75" s="179">
        <f t="shared" si="2"/>
        <v>2.3063976705144308E-3</v>
      </c>
      <c r="I75" s="179">
        <f t="shared" si="2"/>
        <v>4.2019022829490249E-3</v>
      </c>
      <c r="J75" s="179">
        <f t="shared" si="2"/>
        <v>6.7472468123575902E-3</v>
      </c>
      <c r="K75" s="179">
        <f t="shared" si="2"/>
        <v>5.4620762565163895E-3</v>
      </c>
      <c r="L75" s="179">
        <f t="shared" si="2"/>
        <v>5.5967646023962203E-3</v>
      </c>
      <c r="M75" s="179">
        <f t="shared" si="2"/>
        <v>2.2698986010759969E-3</v>
      </c>
      <c r="N75" s="179">
        <f t="shared" si="2"/>
        <v>1.5934007721473333E-3</v>
      </c>
      <c r="O75" s="179">
        <f t="shared" si="2"/>
        <v>2.1241739562012918E-3</v>
      </c>
      <c r="P75" s="179">
        <f t="shared" si="2"/>
        <v>1.903027082903545E-3</v>
      </c>
      <c r="Q75" s="179">
        <f t="shared" si="2"/>
        <v>1.8726767427413435E-3</v>
      </c>
      <c r="R75" s="179">
        <f t="shared" si="2"/>
        <v>2.6314887255246074E-3</v>
      </c>
      <c r="S75" s="179">
        <f t="shared" ref="S75:U75" si="12">S16/S$59</f>
        <v>2.0547902910814366E-3</v>
      </c>
      <c r="T75" s="179">
        <f t="shared" si="12"/>
        <v>1.9859802599780547E-3</v>
      </c>
      <c r="U75" s="179">
        <f t="shared" si="12"/>
        <v>2.627039248683368E-3</v>
      </c>
    </row>
    <row r="76" spans="3:21" s="109" customFormat="1" ht="12.5" x14ac:dyDescent="0.25">
      <c r="C76" s="131" t="s">
        <v>254</v>
      </c>
      <c r="D76" s="179">
        <f t="shared" si="2"/>
        <v>7.5492581854962103E-4</v>
      </c>
      <c r="E76" s="179">
        <f t="shared" si="2"/>
        <v>8.6114467703064627E-4</v>
      </c>
      <c r="F76" s="179">
        <f t="shared" si="2"/>
        <v>7.399478246706534E-4</v>
      </c>
      <c r="G76" s="179">
        <f t="shared" si="2"/>
        <v>6.3750198882649373E-4</v>
      </c>
      <c r="H76" s="179">
        <f t="shared" si="2"/>
        <v>5.1873264518409814E-4</v>
      </c>
      <c r="I76" s="179">
        <f t="shared" si="2"/>
        <v>2.9779382164593437E-4</v>
      </c>
      <c r="J76" s="179">
        <f t="shared" si="2"/>
        <v>2.6273728786355838E-4</v>
      </c>
      <c r="K76" s="179">
        <f t="shared" si="2"/>
        <v>2.6651746202743727E-4</v>
      </c>
      <c r="L76" s="179">
        <f t="shared" si="2"/>
        <v>1.5626388982694915E-4</v>
      </c>
      <c r="M76" s="179">
        <f t="shared" si="2"/>
        <v>1.7159913864988192E-4</v>
      </c>
      <c r="N76" s="179">
        <f t="shared" si="2"/>
        <v>2.0764337370656296E-4</v>
      </c>
      <c r="O76" s="179">
        <f t="shared" si="2"/>
        <v>1.7999078852108587E-4</v>
      </c>
      <c r="P76" s="179">
        <f t="shared" si="2"/>
        <v>1.1933198326064296E-4</v>
      </c>
      <c r="Q76" s="179">
        <f t="shared" si="2"/>
        <v>6.3283529840662268E-5</v>
      </c>
      <c r="R76" s="179">
        <f t="shared" si="2"/>
        <v>3.816723520177414E-4</v>
      </c>
      <c r="S76" s="179">
        <f t="shared" ref="S76:U76" si="13">S17/S$59</f>
        <v>6.3363076019447046E-4</v>
      </c>
      <c r="T76" s="179">
        <f t="shared" si="13"/>
        <v>9.5407205861581222E-4</v>
      </c>
      <c r="U76" s="179">
        <f t="shared" si="13"/>
        <v>7.6674593283068855E-4</v>
      </c>
    </row>
    <row r="77" spans="3:21" s="109" customFormat="1" ht="12.5" x14ac:dyDescent="0.25">
      <c r="C77" s="2" t="s">
        <v>341</v>
      </c>
      <c r="D77" s="6">
        <f t="shared" si="2"/>
        <v>0.43736477511660227</v>
      </c>
      <c r="E77" s="6">
        <f t="shared" si="2"/>
        <v>0.44670907419175454</v>
      </c>
      <c r="F77" s="6">
        <f t="shared" si="2"/>
        <v>0.41170212190550526</v>
      </c>
      <c r="G77" s="6">
        <f t="shared" si="2"/>
        <v>0.42097723875990928</v>
      </c>
      <c r="H77" s="6">
        <f t="shared" si="2"/>
        <v>0.41503184146604866</v>
      </c>
      <c r="I77" s="6">
        <f t="shared" si="2"/>
        <v>0.37584075864612043</v>
      </c>
      <c r="J77" s="6">
        <f t="shared" si="2"/>
        <v>0.38396039569514601</v>
      </c>
      <c r="K77" s="6">
        <f t="shared" si="2"/>
        <v>0.36493746758431822</v>
      </c>
      <c r="L77" s="6">
        <f t="shared" si="2"/>
        <v>0.34113313294932607</v>
      </c>
      <c r="M77" s="6">
        <f t="shared" si="2"/>
        <v>0.29803695263230301</v>
      </c>
      <c r="N77" s="6">
        <f t="shared" si="2"/>
        <v>0.28211424247834455</v>
      </c>
      <c r="O77" s="6">
        <f t="shared" si="2"/>
        <v>0.26381283839080227</v>
      </c>
      <c r="P77" s="6">
        <f t="shared" si="2"/>
        <v>0.25325154189344024</v>
      </c>
      <c r="Q77" s="6">
        <f t="shared" si="2"/>
        <v>0.20645000065749816</v>
      </c>
      <c r="R77" s="6">
        <f t="shared" si="2"/>
        <v>0.24739259292992907</v>
      </c>
      <c r="S77" s="6">
        <f t="shared" ref="S77:U77" si="14">S18/S$59</f>
        <v>0.22560001077226438</v>
      </c>
      <c r="T77" s="6">
        <f t="shared" si="14"/>
        <v>0.22338706135089414</v>
      </c>
      <c r="U77" s="6">
        <f t="shared" si="14"/>
        <v>0.20990644264540512</v>
      </c>
    </row>
    <row r="78" spans="3:21" s="109" customFormat="1" ht="12.5" x14ac:dyDescent="0.25">
      <c r="C78" s="131" t="s">
        <v>256</v>
      </c>
      <c r="D78" s="179">
        <f t="shared" si="2"/>
        <v>0</v>
      </c>
      <c r="E78" s="179">
        <f t="shared" si="2"/>
        <v>0</v>
      </c>
      <c r="F78" s="179">
        <f t="shared" si="2"/>
        <v>8.3309135381298523E-5</v>
      </c>
      <c r="G78" s="179">
        <f t="shared" si="2"/>
        <v>1.7825601734140775E-4</v>
      </c>
      <c r="H78" s="179">
        <f t="shared" si="2"/>
        <v>1.8181271371093923E-4</v>
      </c>
      <c r="I78" s="179">
        <f t="shared" si="2"/>
        <v>1.79510493903053E-4</v>
      </c>
      <c r="J78" s="179">
        <f t="shared" si="2"/>
        <v>1.9519186229782317E-4</v>
      </c>
      <c r="K78" s="179">
        <f t="shared" si="2"/>
        <v>1.5974341827655226E-4</v>
      </c>
      <c r="L78" s="179">
        <f t="shared" si="2"/>
        <v>1.2264968512845637E-4</v>
      </c>
      <c r="M78" s="179">
        <f t="shared" si="2"/>
        <v>6.1013756866107487E-6</v>
      </c>
      <c r="N78" s="179">
        <f t="shared" si="2"/>
        <v>9.1660443923021444E-6</v>
      </c>
      <c r="O78" s="179">
        <f t="shared" si="2"/>
        <v>2.6350555078677331E-5</v>
      </c>
      <c r="P78" s="179">
        <f t="shared" si="2"/>
        <v>5.0203258573970077E-5</v>
      </c>
      <c r="Q78" s="179">
        <f t="shared" si="2"/>
        <v>7.1020996758551763E-5</v>
      </c>
      <c r="R78" s="179">
        <f t="shared" si="2"/>
        <v>9.7541567696333431E-5</v>
      </c>
      <c r="S78" s="179">
        <f t="shared" ref="S78:U78" si="15">S19/S$59</f>
        <v>1.2988087600551555E-4</v>
      </c>
      <c r="T78" s="179">
        <f t="shared" si="15"/>
        <v>1.4539646500066233E-4</v>
      </c>
      <c r="U78" s="179">
        <f t="shared" si="15"/>
        <v>1.822361693911022E-4</v>
      </c>
    </row>
    <row r="79" spans="3:21" s="109" customFormat="1" ht="12.5" x14ac:dyDescent="0.25">
      <c r="C79" s="131" t="s">
        <v>258</v>
      </c>
      <c r="D79" s="179">
        <f t="shared" si="2"/>
        <v>9.2753878099634317E-5</v>
      </c>
      <c r="E79" s="179">
        <f t="shared" si="2"/>
        <v>8.3325677804468631E-5</v>
      </c>
      <c r="F79" s="179">
        <f t="shared" si="2"/>
        <v>7.7481986480453598E-5</v>
      </c>
      <c r="G79" s="179">
        <f t="shared" si="2"/>
        <v>5.4228328979683085E-5</v>
      </c>
      <c r="H79" s="179">
        <f t="shared" si="2"/>
        <v>6.5994889159807596E-5</v>
      </c>
      <c r="I79" s="179">
        <f t="shared" si="2"/>
        <v>1.6727054635646418E-5</v>
      </c>
      <c r="J79" s="179">
        <f t="shared" si="2"/>
        <v>6.6323672286063768E-6</v>
      </c>
      <c r="K79" s="179">
        <f t="shared" si="2"/>
        <v>9.4161582594396779E-6</v>
      </c>
      <c r="L79" s="179">
        <f t="shared" si="2"/>
        <v>3.0324765006832711E-6</v>
      </c>
      <c r="M79" s="179">
        <f t="shared" si="2"/>
        <v>0</v>
      </c>
      <c r="N79" s="179">
        <f t="shared" si="2"/>
        <v>0</v>
      </c>
      <c r="O79" s="179">
        <f t="shared" si="2"/>
        <v>0</v>
      </c>
      <c r="P79" s="179">
        <f t="shared" si="2"/>
        <v>9.72666871983896E-6</v>
      </c>
      <c r="Q79" s="179">
        <f t="shared" si="2"/>
        <v>9.3641925592600889E-6</v>
      </c>
      <c r="R79" s="179">
        <f t="shared" si="2"/>
        <v>0</v>
      </c>
      <c r="S79" s="179">
        <f t="shared" ref="S79:U79" si="16">S20/S$59</f>
        <v>0</v>
      </c>
      <c r="T79" s="179">
        <f t="shared" si="16"/>
        <v>0</v>
      </c>
      <c r="U79" s="179">
        <f t="shared" si="16"/>
        <v>0</v>
      </c>
    </row>
    <row r="80" spans="3:21" s="109" customFormat="1" ht="12.5" x14ac:dyDescent="0.25">
      <c r="C80" s="131" t="s">
        <v>342</v>
      </c>
      <c r="D80" s="179">
        <f t="shared" si="2"/>
        <v>6.7441509181413953E-3</v>
      </c>
      <c r="E80" s="179">
        <f t="shared" si="2"/>
        <v>6.4521721803561657E-3</v>
      </c>
      <c r="F80" s="179">
        <f t="shared" si="2"/>
        <v>6.0474062899530459E-3</v>
      </c>
      <c r="G80" s="179">
        <f t="shared" si="2"/>
        <v>6.6380179922188708E-3</v>
      </c>
      <c r="H80" s="179">
        <f t="shared" si="2"/>
        <v>5.1881604580505574E-3</v>
      </c>
      <c r="I80" s="179">
        <f t="shared" si="2"/>
        <v>4.825737723053101E-3</v>
      </c>
      <c r="J80" s="179">
        <f t="shared" si="2"/>
        <v>4.1444569289290998E-3</v>
      </c>
      <c r="K80" s="179">
        <f t="shared" si="2"/>
        <v>4.5451276410295744E-3</v>
      </c>
      <c r="L80" s="179">
        <f t="shared" si="2"/>
        <v>4.3529992760582351E-3</v>
      </c>
      <c r="M80" s="179">
        <f t="shared" si="2"/>
        <v>4.6993543595702306E-3</v>
      </c>
      <c r="N80" s="179">
        <f t="shared" si="2"/>
        <v>4.811427778662644E-3</v>
      </c>
      <c r="O80" s="179">
        <f t="shared" si="2"/>
        <v>5.7009228847768913E-3</v>
      </c>
      <c r="P80" s="179">
        <f t="shared" si="2"/>
        <v>4.9236852914463971E-3</v>
      </c>
      <c r="Q80" s="179">
        <f t="shared" si="2"/>
        <v>4.598532255850607E-3</v>
      </c>
      <c r="R80" s="179">
        <f t="shared" si="2"/>
        <v>5.520050148131248E-3</v>
      </c>
      <c r="S80" s="179">
        <f t="shared" ref="S80:U80" si="17">S21/S$59</f>
        <v>4.7173605146241509E-3</v>
      </c>
      <c r="T80" s="179">
        <f t="shared" si="17"/>
        <v>4.2138011180104067E-3</v>
      </c>
      <c r="U80" s="179">
        <f t="shared" si="17"/>
        <v>3.8729877157772001E-3</v>
      </c>
    </row>
    <row r="81" spans="3:21" s="109" customFormat="1" ht="12.5" x14ac:dyDescent="0.25">
      <c r="C81" s="131" t="s">
        <v>343</v>
      </c>
      <c r="D81" s="179">
        <f t="shared" si="2"/>
        <v>4.4654749927531389E-3</v>
      </c>
      <c r="E81" s="179">
        <f t="shared" si="2"/>
        <v>3.4095063772491764E-3</v>
      </c>
      <c r="F81" s="179">
        <f t="shared" si="2"/>
        <v>2.7665294834161385E-3</v>
      </c>
      <c r="G81" s="179">
        <f t="shared" si="2"/>
        <v>2.9698347620351413E-3</v>
      </c>
      <c r="H81" s="179">
        <f t="shared" si="2"/>
        <v>3.4423059472742175E-3</v>
      </c>
      <c r="I81" s="179">
        <f t="shared" si="2"/>
        <v>3.4661446465904713E-3</v>
      </c>
      <c r="J81" s="179">
        <f t="shared" si="2"/>
        <v>3.3786919424100472E-3</v>
      </c>
      <c r="K81" s="179">
        <f t="shared" si="2"/>
        <v>2.894707357534746E-3</v>
      </c>
      <c r="L81" s="179">
        <f t="shared" si="2"/>
        <v>1.8497898019917997E-3</v>
      </c>
      <c r="M81" s="179">
        <f t="shared" si="2"/>
        <v>1.3887996447696457E-3</v>
      </c>
      <c r="N81" s="179">
        <f t="shared" si="2"/>
        <v>1.2045234331422383E-3</v>
      </c>
      <c r="O81" s="179">
        <f t="shared" si="2"/>
        <v>1.2083176317312181E-3</v>
      </c>
      <c r="P81" s="179">
        <f t="shared" si="2"/>
        <v>8.8112595772187931E-4</v>
      </c>
      <c r="Q81" s="179">
        <f t="shared" si="2"/>
        <v>9.0069281245437345E-4</v>
      </c>
      <c r="R81" s="179">
        <f t="shared" si="2"/>
        <v>9.0061584096518313E-4</v>
      </c>
      <c r="S81" s="179">
        <f t="shared" ref="S81:U81" si="18">S22/S$59</f>
        <v>6.5803178431379349E-4</v>
      </c>
      <c r="T81" s="179">
        <f t="shared" si="18"/>
        <v>5.6882588674707444E-4</v>
      </c>
      <c r="U81" s="179">
        <f t="shared" si="18"/>
        <v>4.2362389014938756E-4</v>
      </c>
    </row>
    <row r="82" spans="3:21" s="109" customFormat="1" ht="12.5" x14ac:dyDescent="0.25">
      <c r="C82" s="131" t="s">
        <v>259</v>
      </c>
      <c r="D82" s="179">
        <f t="shared" ref="D82:R97" si="19">D23/D$59</f>
        <v>4.2462847597624009E-3</v>
      </c>
      <c r="E82" s="179">
        <f t="shared" si="19"/>
        <v>4.7415019176402515E-3</v>
      </c>
      <c r="F82" s="179">
        <f t="shared" si="19"/>
        <v>4.2131487624289411E-3</v>
      </c>
      <c r="G82" s="179">
        <f t="shared" si="19"/>
        <v>4.0937920739638582E-3</v>
      </c>
      <c r="H82" s="179">
        <f t="shared" si="19"/>
        <v>4.8628167805158246E-3</v>
      </c>
      <c r="I82" s="179">
        <f t="shared" si="19"/>
        <v>5.1552033410805194E-3</v>
      </c>
      <c r="J82" s="179">
        <f t="shared" si="19"/>
        <v>5.3056348620401364E-3</v>
      </c>
      <c r="K82" s="179">
        <f t="shared" si="19"/>
        <v>6.3449594837081385E-3</v>
      </c>
      <c r="L82" s="179">
        <f t="shared" si="19"/>
        <v>6.4359643185996629E-3</v>
      </c>
      <c r="M82" s="179">
        <f t="shared" si="19"/>
        <v>7.4009208968154154E-3</v>
      </c>
      <c r="N82" s="179">
        <f t="shared" si="19"/>
        <v>6.2698774189959058E-3</v>
      </c>
      <c r="O82" s="179">
        <f t="shared" si="19"/>
        <v>5.9832751741981313E-3</v>
      </c>
      <c r="P82" s="179">
        <f t="shared" si="19"/>
        <v>5.7595547025228134E-3</v>
      </c>
      <c r="Q82" s="179">
        <f t="shared" si="19"/>
        <v>5.6372990534915707E-3</v>
      </c>
      <c r="R82" s="179">
        <f t="shared" si="19"/>
        <v>6.0978926837194514E-3</v>
      </c>
      <c r="S82" s="179">
        <f t="shared" ref="S82:U82" si="20">S23/S$59</f>
        <v>7.1369626666151703E-3</v>
      </c>
      <c r="T82" s="179">
        <f t="shared" si="20"/>
        <v>6.8668289063220775E-3</v>
      </c>
      <c r="U82" s="179">
        <f t="shared" si="20"/>
        <v>7.9874815578288572E-3</v>
      </c>
    </row>
    <row r="83" spans="3:21" s="109" customFormat="1" ht="12.5" x14ac:dyDescent="0.25">
      <c r="C83" s="131" t="s">
        <v>261</v>
      </c>
      <c r="D83" s="179">
        <f t="shared" si="19"/>
        <v>1.3937399563729927E-3</v>
      </c>
      <c r="E83" s="179">
        <f t="shared" si="19"/>
        <v>1.2829835702447647E-3</v>
      </c>
      <c r="F83" s="179">
        <f t="shared" si="19"/>
        <v>1.8047580274717428E-3</v>
      </c>
      <c r="G83" s="179">
        <f t="shared" si="19"/>
        <v>1.9568611980759132E-3</v>
      </c>
      <c r="H83" s="179">
        <f t="shared" si="19"/>
        <v>1.8365086371009097E-3</v>
      </c>
      <c r="I83" s="179">
        <f t="shared" si="19"/>
        <v>2.0683743539248989E-3</v>
      </c>
      <c r="J83" s="179">
        <f t="shared" si="19"/>
        <v>2.1805174015464618E-3</v>
      </c>
      <c r="K83" s="179">
        <f t="shared" si="19"/>
        <v>2.6124708486292749E-3</v>
      </c>
      <c r="L83" s="179">
        <f t="shared" si="19"/>
        <v>2.7995189572031106E-3</v>
      </c>
      <c r="M83" s="179">
        <f t="shared" si="19"/>
        <v>3.1887094642441341E-3</v>
      </c>
      <c r="N83" s="179">
        <f t="shared" si="19"/>
        <v>3.0667207539901405E-3</v>
      </c>
      <c r="O83" s="179">
        <f t="shared" si="19"/>
        <v>3.4651111265646809E-3</v>
      </c>
      <c r="P83" s="179">
        <f t="shared" si="19"/>
        <v>3.1179733466926369E-3</v>
      </c>
      <c r="Q83" s="179">
        <f t="shared" si="19"/>
        <v>2.9862342227552148E-3</v>
      </c>
      <c r="R83" s="179">
        <f t="shared" si="19"/>
        <v>3.1164517083001044E-3</v>
      </c>
      <c r="S83" s="179">
        <f t="shared" ref="S83:U83" si="21">S24/S$59</f>
        <v>2.8993780684553505E-3</v>
      </c>
      <c r="T83" s="179">
        <f t="shared" si="21"/>
        <v>2.5894645731784271E-3</v>
      </c>
      <c r="U83" s="179">
        <f t="shared" si="21"/>
        <v>2.7792098378529237E-3</v>
      </c>
    </row>
    <row r="84" spans="3:21" s="109" customFormat="1" ht="12.5" x14ac:dyDescent="0.25">
      <c r="C84" s="131" t="s">
        <v>262</v>
      </c>
      <c r="D84" s="179">
        <f t="shared" si="19"/>
        <v>5.9389782701683283E-2</v>
      </c>
      <c r="E84" s="179">
        <f t="shared" si="19"/>
        <v>5.6131081738535968E-2</v>
      </c>
      <c r="F84" s="179">
        <f t="shared" si="19"/>
        <v>5.1495303344791299E-2</v>
      </c>
      <c r="G84" s="179">
        <f t="shared" si="19"/>
        <v>5.9386077292793944E-2</v>
      </c>
      <c r="H84" s="179">
        <f t="shared" si="19"/>
        <v>6.2371763824129713E-2</v>
      </c>
      <c r="I84" s="179">
        <f t="shared" si="19"/>
        <v>5.9841156487035661E-2</v>
      </c>
      <c r="J84" s="179">
        <f t="shared" si="19"/>
        <v>5.7970500517399354E-2</v>
      </c>
      <c r="K84" s="179">
        <f t="shared" si="19"/>
        <v>5.6517662476885944E-2</v>
      </c>
      <c r="L84" s="179">
        <f t="shared" si="19"/>
        <v>5.4612260409456673E-2</v>
      </c>
      <c r="M84" s="179">
        <f t="shared" si="19"/>
        <v>5.391376404221021E-2</v>
      </c>
      <c r="N84" s="179">
        <f t="shared" si="19"/>
        <v>5.6601090025551887E-2</v>
      </c>
      <c r="O84" s="179">
        <f t="shared" si="19"/>
        <v>5.9394151406809217E-2</v>
      </c>
      <c r="P84" s="179">
        <f t="shared" si="19"/>
        <v>5.7407319943361595E-2</v>
      </c>
      <c r="Q84" s="179">
        <f t="shared" si="19"/>
        <v>5.7632055870326937E-2</v>
      </c>
      <c r="R84" s="179">
        <f t="shared" si="19"/>
        <v>5.0815922478985087E-2</v>
      </c>
      <c r="S84" s="179">
        <f t="shared" ref="S84:U84" si="22">S25/S$59</f>
        <v>5.0421824960636692E-2</v>
      </c>
      <c r="T84" s="179">
        <f t="shared" si="22"/>
        <v>5.1112226700973797E-2</v>
      </c>
      <c r="U84" s="179">
        <f t="shared" si="22"/>
        <v>5.2433079905399436E-2</v>
      </c>
    </row>
    <row r="85" spans="3:21" s="109" customFormat="1" ht="12.5" x14ac:dyDescent="0.25">
      <c r="C85" s="131" t="s">
        <v>344</v>
      </c>
      <c r="D85" s="179">
        <f t="shared" si="19"/>
        <v>6.5549647028427561E-3</v>
      </c>
      <c r="E85" s="179">
        <f t="shared" si="19"/>
        <v>6.0889848526369241E-3</v>
      </c>
      <c r="F85" s="179">
        <f t="shared" si="19"/>
        <v>4.3807925182876321E-3</v>
      </c>
      <c r="G85" s="179">
        <f t="shared" si="19"/>
        <v>4.1715502517110847E-3</v>
      </c>
      <c r="H85" s="179">
        <f t="shared" si="19"/>
        <v>4.1930601287447035E-3</v>
      </c>
      <c r="I85" s="179">
        <f t="shared" si="19"/>
        <v>5.4512806277692734E-3</v>
      </c>
      <c r="J85" s="179">
        <f t="shared" si="19"/>
        <v>6.4440431760097259E-3</v>
      </c>
      <c r="K85" s="179">
        <f t="shared" si="19"/>
        <v>6.6851833465531238E-3</v>
      </c>
      <c r="L85" s="179">
        <f t="shared" si="19"/>
        <v>6.955570021448745E-3</v>
      </c>
      <c r="M85" s="179">
        <f t="shared" si="19"/>
        <v>6.6777533143174486E-3</v>
      </c>
      <c r="N85" s="179">
        <f t="shared" si="19"/>
        <v>7.0658660761809787E-3</v>
      </c>
      <c r="O85" s="179">
        <f t="shared" si="19"/>
        <v>4.9990948352850485E-3</v>
      </c>
      <c r="P85" s="179">
        <f t="shared" si="19"/>
        <v>6.2897350246942435E-3</v>
      </c>
      <c r="Q85" s="179">
        <f t="shared" si="19"/>
        <v>8.5273865044431536E-3</v>
      </c>
      <c r="R85" s="179">
        <f t="shared" si="19"/>
        <v>8.9120255942696323E-3</v>
      </c>
      <c r="S85" s="179">
        <f t="shared" ref="S85:U85" si="23">S26/S$59</f>
        <v>9.9349341044095846E-3</v>
      </c>
      <c r="T85" s="179">
        <f t="shared" si="23"/>
        <v>1.1998370015417164E-2</v>
      </c>
      <c r="U85" s="179">
        <f t="shared" si="23"/>
        <v>1.064286756328262E-2</v>
      </c>
    </row>
    <row r="86" spans="3:21" s="109" customFormat="1" ht="12.5" x14ac:dyDescent="0.25">
      <c r="C86" s="131" t="s">
        <v>328</v>
      </c>
      <c r="D86" s="179">
        <f t="shared" si="19"/>
        <v>1.6803574583778968E-2</v>
      </c>
      <c r="E86" s="179">
        <f t="shared" si="19"/>
        <v>1.7406587476891427E-2</v>
      </c>
      <c r="F86" s="179">
        <f t="shared" si="19"/>
        <v>1.9412336848893309E-2</v>
      </c>
      <c r="G86" s="179">
        <f t="shared" si="19"/>
        <v>1.5328121307527543E-2</v>
      </c>
      <c r="H86" s="179">
        <f t="shared" si="19"/>
        <v>1.5498819175178343E-2</v>
      </c>
      <c r="I86" s="179">
        <f t="shared" si="19"/>
        <v>1.8470445187488561E-2</v>
      </c>
      <c r="J86" s="179">
        <f t="shared" si="19"/>
        <v>1.9274307191086859E-2</v>
      </c>
      <c r="K86" s="179">
        <f t="shared" si="19"/>
        <v>2.196294922141136E-2</v>
      </c>
      <c r="L86" s="179">
        <f t="shared" si="19"/>
        <v>2.3138501199287058E-2</v>
      </c>
      <c r="M86" s="179">
        <f t="shared" si="19"/>
        <v>2.4434804989663623E-2</v>
      </c>
      <c r="N86" s="179">
        <f t="shared" si="19"/>
        <v>2.4929638552436378E-2</v>
      </c>
      <c r="O86" s="179">
        <f t="shared" si="19"/>
        <v>2.7250092680036007E-2</v>
      </c>
      <c r="P86" s="179">
        <f t="shared" si="19"/>
        <v>3.7453946122230207E-2</v>
      </c>
      <c r="Q86" s="179">
        <f t="shared" si="19"/>
        <v>4.3138592512114583E-2</v>
      </c>
      <c r="R86" s="179">
        <f t="shared" si="19"/>
        <v>4.8761713710817556E-2</v>
      </c>
      <c r="S86" s="179">
        <f t="shared" ref="S86:U86" si="24">S27/S$59</f>
        <v>5.0036881319970403E-2</v>
      </c>
      <c r="T86" s="179">
        <f t="shared" si="24"/>
        <v>5.3715615987265659E-2</v>
      </c>
      <c r="U86" s="179">
        <f t="shared" si="24"/>
        <v>5.5007761871595881E-2</v>
      </c>
    </row>
    <row r="87" spans="3:21" s="109" customFormat="1" ht="12.5" x14ac:dyDescent="0.25">
      <c r="C87" s="131" t="s">
        <v>267</v>
      </c>
      <c r="D87" s="179">
        <f t="shared" si="19"/>
        <v>1.1847110398839395E-2</v>
      </c>
      <c r="E87" s="179">
        <f t="shared" si="19"/>
        <v>1.1651373026946812E-2</v>
      </c>
      <c r="F87" s="179">
        <f t="shared" si="19"/>
        <v>9.6501131185311173E-3</v>
      </c>
      <c r="G87" s="179">
        <f t="shared" si="19"/>
        <v>7.1816925164034295E-3</v>
      </c>
      <c r="H87" s="179">
        <f t="shared" si="19"/>
        <v>9.5469592135349248E-3</v>
      </c>
      <c r="I87" s="179">
        <f t="shared" si="19"/>
        <v>1.0709518118009844E-2</v>
      </c>
      <c r="J87" s="179">
        <f t="shared" si="19"/>
        <v>8.5264403194522265E-3</v>
      </c>
      <c r="K87" s="179">
        <f t="shared" si="19"/>
        <v>9.8416415598337453E-3</v>
      </c>
      <c r="L87" s="179">
        <f t="shared" si="19"/>
        <v>1.0542729349863708E-2</v>
      </c>
      <c r="M87" s="179">
        <f t="shared" si="19"/>
        <v>1.2882833737941224E-2</v>
      </c>
      <c r="N87" s="179">
        <f t="shared" si="19"/>
        <v>1.4348373282439776E-2</v>
      </c>
      <c r="O87" s="179">
        <f t="shared" si="19"/>
        <v>1.671614222264492E-2</v>
      </c>
      <c r="P87" s="179">
        <f t="shared" si="19"/>
        <v>1.4777697048791092E-2</v>
      </c>
      <c r="Q87" s="179">
        <f t="shared" si="19"/>
        <v>1.4147598278800038E-2</v>
      </c>
      <c r="R87" s="179">
        <f t="shared" si="19"/>
        <v>1.3341476555883381E-2</v>
      </c>
      <c r="S87" s="179">
        <f t="shared" ref="S87:U87" si="25">S28/S$59</f>
        <v>1.1530508033825965E-2</v>
      </c>
      <c r="T87" s="179">
        <f t="shared" si="25"/>
        <v>1.2337288244651056E-2</v>
      </c>
      <c r="U87" s="179">
        <f t="shared" si="25"/>
        <v>1.2119475296437008E-2</v>
      </c>
    </row>
    <row r="88" spans="3:21" s="109" customFormat="1" ht="12.5" x14ac:dyDescent="0.25">
      <c r="C88" s="131" t="s">
        <v>268</v>
      </c>
      <c r="D88" s="179">
        <f t="shared" si="19"/>
        <v>7.3972827975465312E-3</v>
      </c>
      <c r="E88" s="179">
        <f t="shared" si="19"/>
        <v>6.5639326072838948E-3</v>
      </c>
      <c r="F88" s="179">
        <f t="shared" si="19"/>
        <v>7.7268262126073814E-3</v>
      </c>
      <c r="G88" s="179">
        <f t="shared" si="19"/>
        <v>8.425105088255589E-3</v>
      </c>
      <c r="H88" s="179">
        <f t="shared" si="19"/>
        <v>7.8305229417269442E-3</v>
      </c>
      <c r="I88" s="179">
        <f t="shared" si="19"/>
        <v>8.2918032751198821E-3</v>
      </c>
      <c r="J88" s="179">
        <f t="shared" si="19"/>
        <v>7.9510746609766821E-3</v>
      </c>
      <c r="K88" s="179">
        <f t="shared" si="19"/>
        <v>8.782497093022857E-3</v>
      </c>
      <c r="L88" s="179">
        <f t="shared" si="19"/>
        <v>9.0992222001102709E-3</v>
      </c>
      <c r="M88" s="179">
        <f t="shared" si="19"/>
        <v>9.5769451951886013E-3</v>
      </c>
      <c r="N88" s="179">
        <f t="shared" si="19"/>
        <v>1.0252352701050061E-2</v>
      </c>
      <c r="O88" s="179">
        <f t="shared" si="19"/>
        <v>1.1392531402900722E-2</v>
      </c>
      <c r="P88" s="179">
        <f t="shared" si="19"/>
        <v>1.0969005217084028E-2</v>
      </c>
      <c r="Q88" s="179">
        <f t="shared" si="19"/>
        <v>1.0806882290287664E-2</v>
      </c>
      <c r="R88" s="179">
        <f t="shared" si="19"/>
        <v>1.0082420032218587E-2</v>
      </c>
      <c r="S88" s="179">
        <f t="shared" ref="S88:U88" si="26">S29/S$59</f>
        <v>8.9008103906893909E-3</v>
      </c>
      <c r="T88" s="179">
        <f t="shared" si="26"/>
        <v>9.3594011799206962E-3</v>
      </c>
      <c r="U88" s="179">
        <f t="shared" si="26"/>
        <v>9.0709782721594776E-3</v>
      </c>
    </row>
    <row r="89" spans="3:21" s="109" customFormat="1" ht="11.25" customHeight="1" x14ac:dyDescent="0.25">
      <c r="C89" s="131" t="s">
        <v>270</v>
      </c>
      <c r="D89" s="179">
        <f t="shared" si="19"/>
        <v>3.1371387229396473E-4</v>
      </c>
      <c r="E89" s="179">
        <f t="shared" si="19"/>
        <v>1.6082295828789432E-4</v>
      </c>
      <c r="F89" s="179">
        <f t="shared" si="19"/>
        <v>1.0301340254347357E-4</v>
      </c>
      <c r="G89" s="179">
        <f t="shared" si="19"/>
        <v>1.4484102576124098E-4</v>
      </c>
      <c r="H89" s="179">
        <f t="shared" si="19"/>
        <v>1.4708704630164666E-4</v>
      </c>
      <c r="I89" s="179">
        <f t="shared" si="19"/>
        <v>1.7070706637437939E-4</v>
      </c>
      <c r="J89" s="179">
        <f t="shared" si="19"/>
        <v>2.5686176932572221E-4</v>
      </c>
      <c r="K89" s="179">
        <f t="shared" si="19"/>
        <v>1.7772082120774165E-4</v>
      </c>
      <c r="L89" s="179">
        <f t="shared" si="19"/>
        <v>1.3874200592423831E-4</v>
      </c>
      <c r="M89" s="179">
        <f t="shared" si="19"/>
        <v>9.6202593962458507E-5</v>
      </c>
      <c r="N89" s="179">
        <f t="shared" si="19"/>
        <v>8.3992592429712944E-5</v>
      </c>
      <c r="O89" s="179">
        <f t="shared" si="19"/>
        <v>7.9380003545485237E-5</v>
      </c>
      <c r="P89" s="179">
        <f t="shared" si="19"/>
        <v>1.1620707056214611E-4</v>
      </c>
      <c r="Q89" s="179">
        <f t="shared" si="19"/>
        <v>1.0446753949373539E-4</v>
      </c>
      <c r="R89" s="179">
        <f t="shared" si="19"/>
        <v>8.7282301360945037E-5</v>
      </c>
      <c r="S89" s="179">
        <f t="shared" ref="S89:U89" si="27">S30/S$59</f>
        <v>2.5389578370868792E-4</v>
      </c>
      <c r="T89" s="179">
        <f t="shared" si="27"/>
        <v>2.3516900915449243E-4</v>
      </c>
      <c r="U89" s="179">
        <f t="shared" si="27"/>
        <v>1.2308431185930439E-4</v>
      </c>
    </row>
    <row r="90" spans="3:21" s="109" customFormat="1" ht="12.5" x14ac:dyDescent="0.25">
      <c r="C90" s="131" t="s">
        <v>367</v>
      </c>
      <c r="D90" s="179">
        <f t="shared" si="19"/>
        <v>9.5804674034532763E-4</v>
      </c>
      <c r="E90" s="179">
        <f t="shared" si="19"/>
        <v>6.2615284022887925E-4</v>
      </c>
      <c r="F90" s="179">
        <f t="shared" si="19"/>
        <v>1.0500513449215659E-3</v>
      </c>
      <c r="G90" s="179">
        <f t="shared" si="19"/>
        <v>1.2677604449428794E-3</v>
      </c>
      <c r="H90" s="179">
        <f t="shared" si="19"/>
        <v>1.1964079681661111E-3</v>
      </c>
      <c r="I90" s="179">
        <f t="shared" si="19"/>
        <v>1.103860907544022E-3</v>
      </c>
      <c r="J90" s="179">
        <f t="shared" si="19"/>
        <v>1.1742087706632545E-3</v>
      </c>
      <c r="K90" s="179">
        <f t="shared" si="19"/>
        <v>1.5344346288423448E-3</v>
      </c>
      <c r="L90" s="179">
        <f t="shared" si="19"/>
        <v>1.4987975881564687E-3</v>
      </c>
      <c r="M90" s="179">
        <f t="shared" si="19"/>
        <v>1.1319903519065432E-3</v>
      </c>
      <c r="N90" s="179">
        <f t="shared" si="19"/>
        <v>9.8043306960795456E-4</v>
      </c>
      <c r="O90" s="179">
        <f t="shared" si="19"/>
        <v>8.9384678212488689E-4</v>
      </c>
      <c r="P90" s="179">
        <f t="shared" si="19"/>
        <v>1.0769670156835303E-3</v>
      </c>
      <c r="Q90" s="179">
        <f t="shared" si="19"/>
        <v>9.7925577919439613E-4</v>
      </c>
      <c r="R90" s="179">
        <f t="shared" si="19"/>
        <v>1.2350397287266351E-3</v>
      </c>
      <c r="S90" s="179">
        <f t="shared" ref="S90:U90" si="28">S31/S$59</f>
        <v>1.3239290588659813E-3</v>
      </c>
      <c r="T90" s="179">
        <f t="shared" si="28"/>
        <v>1.2843557047578686E-3</v>
      </c>
      <c r="U90" s="179">
        <f t="shared" si="28"/>
        <v>1.2346540838257477E-3</v>
      </c>
    </row>
    <row r="91" spans="3:21" s="109" customFormat="1" ht="12.5" x14ac:dyDescent="0.25">
      <c r="C91" s="131" t="s">
        <v>271</v>
      </c>
      <c r="D91" s="179">
        <f t="shared" si="19"/>
        <v>1.1626674548472545E-3</v>
      </c>
      <c r="E91" s="179">
        <f t="shared" si="19"/>
        <v>1.5230719684685224E-3</v>
      </c>
      <c r="F91" s="179">
        <f t="shared" si="19"/>
        <v>1.9560979576308105E-3</v>
      </c>
      <c r="G91" s="179">
        <f t="shared" si="19"/>
        <v>2.4352797322943287E-3</v>
      </c>
      <c r="H91" s="179">
        <f t="shared" si="19"/>
        <v>2.4255143067354154E-3</v>
      </c>
      <c r="I91" s="179">
        <f t="shared" si="19"/>
        <v>2.1585156679983378E-3</v>
      </c>
      <c r="J91" s="179">
        <f t="shared" si="19"/>
        <v>2.1197481891843009E-3</v>
      </c>
      <c r="K91" s="179">
        <f t="shared" si="19"/>
        <v>2.2177254228555781E-3</v>
      </c>
      <c r="L91" s="179">
        <f t="shared" si="19"/>
        <v>2.0459246092311345E-3</v>
      </c>
      <c r="M91" s="179">
        <f t="shared" si="19"/>
        <v>1.8222652107770458E-3</v>
      </c>
      <c r="N91" s="179">
        <f t="shared" si="19"/>
        <v>2.2348729873093299E-3</v>
      </c>
      <c r="O91" s="179">
        <f t="shared" si="19"/>
        <v>2.5170277569080031E-3</v>
      </c>
      <c r="P91" s="179">
        <f t="shared" si="19"/>
        <v>2.0786960915353163E-3</v>
      </c>
      <c r="Q91" s="179">
        <f t="shared" si="19"/>
        <v>3.7406780825778316E-3</v>
      </c>
      <c r="R91" s="179">
        <f t="shared" si="19"/>
        <v>4.078115423984013E-3</v>
      </c>
      <c r="S91" s="179">
        <f t="shared" ref="S91" si="29">S32/S$59</f>
        <v>3.8510920560239819E-3</v>
      </c>
      <c r="T91" s="179">
        <f>T32/T$59</f>
        <v>3.7221346910006909E-3</v>
      </c>
      <c r="U91" s="179">
        <f t="shared" ref="U91" si="30">U32/U$59</f>
        <v>3.6147129435678041E-3</v>
      </c>
    </row>
    <row r="92" spans="3:21" s="109" customFormat="1" ht="12.5" x14ac:dyDescent="0.25">
      <c r="C92" s="131" t="s">
        <v>272</v>
      </c>
      <c r="D92" s="179">
        <f t="shared" si="19"/>
        <v>1.7002871368091265E-2</v>
      </c>
      <c r="E92" s="179">
        <f t="shared" si="19"/>
        <v>1.9833827445315016E-2</v>
      </c>
      <c r="F92" s="179">
        <f t="shared" si="19"/>
        <v>1.74647618847243E-2</v>
      </c>
      <c r="G92" s="179">
        <f t="shared" si="19"/>
        <v>1.7945932727562244E-2</v>
      </c>
      <c r="H92" s="179">
        <f t="shared" si="19"/>
        <v>1.7011254237652762E-2</v>
      </c>
      <c r="I92" s="179">
        <f t="shared" si="19"/>
        <v>1.8005252938653959E-2</v>
      </c>
      <c r="J92" s="179">
        <f t="shared" si="19"/>
        <v>1.7013014925684859E-2</v>
      </c>
      <c r="K92" s="179">
        <f t="shared" si="19"/>
        <v>1.6434097015964294E-2</v>
      </c>
      <c r="L92" s="179">
        <f t="shared" si="19"/>
        <v>1.5299686600505378E-2</v>
      </c>
      <c r="M92" s="179">
        <f t="shared" si="19"/>
        <v>1.3923342355078645E-2</v>
      </c>
      <c r="N92" s="179">
        <f t="shared" si="19"/>
        <v>1.4308293659823551E-2</v>
      </c>
      <c r="O92" s="179">
        <f t="shared" si="19"/>
        <v>1.6257336284515336E-2</v>
      </c>
      <c r="P92" s="179">
        <f t="shared" si="19"/>
        <v>1.4586135285582297E-2</v>
      </c>
      <c r="Q92" s="179">
        <f t="shared" si="19"/>
        <v>1.5708693084545342E-2</v>
      </c>
      <c r="R92" s="179">
        <f t="shared" si="19"/>
        <v>1.6882342915647944E-2</v>
      </c>
      <c r="S92" s="179">
        <f t="shared" ref="S92:U92" si="31">S33/S$59</f>
        <v>1.5338985235784197E-2</v>
      </c>
      <c r="T92" s="179">
        <f t="shared" si="31"/>
        <v>1.4737383577845854E-2</v>
      </c>
      <c r="U92" s="179">
        <f t="shared" si="31"/>
        <v>1.4738343331849844E-2</v>
      </c>
    </row>
    <row r="93" spans="3:21" s="109" customFormat="1" ht="12.5" x14ac:dyDescent="0.25">
      <c r="C93" s="131" t="s">
        <v>273</v>
      </c>
      <c r="D93" s="179">
        <f t="shared" si="19"/>
        <v>5.0924926890065503E-3</v>
      </c>
      <c r="E93" s="179">
        <f t="shared" si="19"/>
        <v>6.493816319066651E-3</v>
      </c>
      <c r="F93" s="179">
        <f t="shared" si="19"/>
        <v>5.9730410524009543E-3</v>
      </c>
      <c r="G93" s="179">
        <f t="shared" si="19"/>
        <v>7.4110812147056586E-3</v>
      </c>
      <c r="H93" s="179">
        <f t="shared" si="19"/>
        <v>7.2648753076859016E-3</v>
      </c>
      <c r="I93" s="179">
        <f t="shared" si="19"/>
        <v>8.4016296507034276E-3</v>
      </c>
      <c r="J93" s="179">
        <f t="shared" si="19"/>
        <v>8.0194721181524268E-3</v>
      </c>
      <c r="K93" s="179">
        <f t="shared" si="19"/>
        <v>9.5212891289155818E-3</v>
      </c>
      <c r="L93" s="179">
        <f t="shared" si="19"/>
        <v>9.5932436566144638E-3</v>
      </c>
      <c r="M93" s="179">
        <f t="shared" si="19"/>
        <v>9.3190850360414905E-3</v>
      </c>
      <c r="N93" s="179">
        <f t="shared" si="19"/>
        <v>9.8197248551300156E-3</v>
      </c>
      <c r="O93" s="179">
        <f t="shared" si="19"/>
        <v>1.1641793140122831E-2</v>
      </c>
      <c r="P93" s="179">
        <f t="shared" si="19"/>
        <v>1.1908546969791274E-2</v>
      </c>
      <c r="Q93" s="179">
        <f t="shared" si="19"/>
        <v>1.3616530092737949E-2</v>
      </c>
      <c r="R93" s="179">
        <f t="shared" si="19"/>
        <v>1.4295010943698817E-2</v>
      </c>
      <c r="S93" s="179">
        <f t="shared" ref="S93:U93" si="32">S34/S$59</f>
        <v>1.5954238980208483E-2</v>
      </c>
      <c r="T93" s="179">
        <f t="shared" si="32"/>
        <v>1.6938840291354181E-2</v>
      </c>
      <c r="U93" s="179">
        <f t="shared" si="32"/>
        <v>1.9125995209712109E-2</v>
      </c>
    </row>
    <row r="94" spans="3:21" s="109" customFormat="1" ht="12.5" x14ac:dyDescent="0.25">
      <c r="C94" s="131" t="s">
        <v>274</v>
      </c>
      <c r="D94" s="179">
        <f t="shared" si="19"/>
        <v>2.9754912961199734E-3</v>
      </c>
      <c r="E94" s="179">
        <f t="shared" si="19"/>
        <v>2.737823966137887E-3</v>
      </c>
      <c r="F94" s="179">
        <f t="shared" si="19"/>
        <v>2.2959400765996661E-3</v>
      </c>
      <c r="G94" s="179">
        <f t="shared" si="19"/>
        <v>2.4516471818562002E-3</v>
      </c>
      <c r="H94" s="179">
        <f t="shared" si="19"/>
        <v>2.8549943490729654E-3</v>
      </c>
      <c r="I94" s="179">
        <f t="shared" si="19"/>
        <v>2.822727508792611E-3</v>
      </c>
      <c r="J94" s="179">
        <f t="shared" si="19"/>
        <v>2.5937850998412801E-3</v>
      </c>
      <c r="K94" s="179">
        <f t="shared" si="19"/>
        <v>2.902715138109988E-3</v>
      </c>
      <c r="L94" s="179">
        <f t="shared" si="19"/>
        <v>2.8592263643688345E-3</v>
      </c>
      <c r="M94" s="179">
        <f t="shared" si="19"/>
        <v>2.8732767019838232E-3</v>
      </c>
      <c r="N94" s="179">
        <f t="shared" si="19"/>
        <v>3.369175503758824E-3</v>
      </c>
      <c r="O94" s="179">
        <f t="shared" si="19"/>
        <v>3.3366812562584209E-3</v>
      </c>
      <c r="P94" s="179">
        <f t="shared" si="19"/>
        <v>2.5592426176316786E-3</v>
      </c>
      <c r="Q94" s="179">
        <f t="shared" si="19"/>
        <v>2.2570353751521209E-3</v>
      </c>
      <c r="R94" s="179">
        <f t="shared" si="19"/>
        <v>2.2624387995416524E-3</v>
      </c>
      <c r="S94" s="179">
        <f t="shared" ref="S94:U94" si="33">S35/S$59</f>
        <v>2.4999873470488553E-3</v>
      </c>
      <c r="T94" s="179">
        <f t="shared" si="33"/>
        <v>3.2360710166329121E-3</v>
      </c>
      <c r="U94" s="179">
        <f t="shared" si="33"/>
        <v>3.9378219894063687E-3</v>
      </c>
    </row>
    <row r="95" spans="3:21" s="109" customFormat="1" ht="12.5" x14ac:dyDescent="0.25">
      <c r="C95" s="131" t="s">
        <v>275</v>
      </c>
      <c r="D95" s="179">
        <f t="shared" si="19"/>
        <v>2.8154819869263981E-2</v>
      </c>
      <c r="E95" s="179">
        <f t="shared" si="19"/>
        <v>3.1603885135119088E-2</v>
      </c>
      <c r="F95" s="179">
        <f t="shared" si="19"/>
        <v>3.0102990244490282E-2</v>
      </c>
      <c r="G95" s="179">
        <f t="shared" si="19"/>
        <v>2.0223983522924559E-2</v>
      </c>
      <c r="H95" s="179">
        <f t="shared" si="19"/>
        <v>1.7871705991009814E-2</v>
      </c>
      <c r="I95" s="179">
        <f t="shared" si="19"/>
        <v>2.2310581709236822E-2</v>
      </c>
      <c r="J95" s="179">
        <f t="shared" si="19"/>
        <v>2.402897179183814E-2</v>
      </c>
      <c r="K95" s="179">
        <f t="shared" si="19"/>
        <v>2.3427777587730837E-2</v>
      </c>
      <c r="L95" s="179">
        <f t="shared" si="19"/>
        <v>2.3618240186662871E-2</v>
      </c>
      <c r="M95" s="179">
        <f t="shared" si="19"/>
        <v>2.0037032129404882E-2</v>
      </c>
      <c r="N95" s="179">
        <f t="shared" si="19"/>
        <v>1.574387831815684E-2</v>
      </c>
      <c r="O95" s="179">
        <f t="shared" si="19"/>
        <v>1.4152028635605995E-2</v>
      </c>
      <c r="P95" s="179">
        <f t="shared" si="19"/>
        <v>1.2529233043348666E-2</v>
      </c>
      <c r="Q95" s="179">
        <f t="shared" si="19"/>
        <v>1.4094582361115271E-2</v>
      </c>
      <c r="R95" s="179">
        <f t="shared" si="19"/>
        <v>1.5202731036155033E-2</v>
      </c>
      <c r="S95" s="179">
        <f t="shared" ref="S95:U95" si="34">S36/S$59</f>
        <v>1.3088113099124372E-2</v>
      </c>
      <c r="T95" s="179">
        <f t="shared" si="34"/>
        <v>1.3867187441295782E-2</v>
      </c>
      <c r="U95" s="179">
        <f t="shared" si="34"/>
        <v>1.3682856173968493E-2</v>
      </c>
    </row>
    <row r="96" spans="3:21" s="109" customFormat="1" ht="12.5" x14ac:dyDescent="0.25">
      <c r="C96" s="131" t="s">
        <v>276</v>
      </c>
      <c r="D96" s="179">
        <f t="shared" si="19"/>
        <v>5.9148453555896404E-3</v>
      </c>
      <c r="E96" s="179">
        <f t="shared" si="19"/>
        <v>6.1608696237295422E-3</v>
      </c>
      <c r="F96" s="179">
        <f t="shared" si="19"/>
        <v>1.490378432884364E-2</v>
      </c>
      <c r="G96" s="179">
        <f t="shared" si="19"/>
        <v>2.9598275151432375E-3</v>
      </c>
      <c r="H96" s="179">
        <f t="shared" si="19"/>
        <v>3.8370794054283959E-3</v>
      </c>
      <c r="I96" s="179">
        <f t="shared" si="19"/>
        <v>4.9269278105867438E-3</v>
      </c>
      <c r="J96" s="179">
        <f t="shared" si="19"/>
        <v>4.9219411661178313E-3</v>
      </c>
      <c r="K96" s="179">
        <f t="shared" si="19"/>
        <v>6.2977775044314689E-3</v>
      </c>
      <c r="L96" s="179">
        <f t="shared" si="19"/>
        <v>8.4584039668394711E-3</v>
      </c>
      <c r="M96" s="179">
        <f t="shared" si="19"/>
        <v>9.271166025041612E-3</v>
      </c>
      <c r="N96" s="179">
        <f t="shared" si="19"/>
        <v>9.3363616660397247E-3</v>
      </c>
      <c r="O96" s="179">
        <f t="shared" si="19"/>
        <v>1.0262439035822506E-2</v>
      </c>
      <c r="P96" s="179">
        <f t="shared" si="19"/>
        <v>1.412753240104188E-2</v>
      </c>
      <c r="Q96" s="179">
        <f t="shared" si="19"/>
        <v>1.8093900550548839E-2</v>
      </c>
      <c r="R96" s="179">
        <f t="shared" si="19"/>
        <v>2.0863857807526864E-2</v>
      </c>
      <c r="S96" s="179">
        <f t="shared" ref="S96:U96" si="35">S37/S$59</f>
        <v>2.8003708362202628E-2</v>
      </c>
      <c r="T96" s="179">
        <f t="shared" si="35"/>
        <v>3.13343774449504E-2</v>
      </c>
      <c r="U96" s="179">
        <f t="shared" si="35"/>
        <v>2.8261572834645123E-2</v>
      </c>
    </row>
    <row r="97" spans="3:21" s="109" customFormat="1" ht="12.5" x14ac:dyDescent="0.25">
      <c r="C97" s="131" t="s">
        <v>277</v>
      </c>
      <c r="D97" s="179">
        <f t="shared" si="19"/>
        <v>1.0205408083926316E-4</v>
      </c>
      <c r="E97" s="179">
        <f t="shared" si="19"/>
        <v>1.5984345980935962E-4</v>
      </c>
      <c r="F97" s="179">
        <f t="shared" si="19"/>
        <v>1.3826691764893948E-4</v>
      </c>
      <c r="G97" s="179">
        <f t="shared" si="19"/>
        <v>6.5439497325656088E-5</v>
      </c>
      <c r="H97" s="179">
        <f t="shared" si="19"/>
        <v>2.0060683091243127E-5</v>
      </c>
      <c r="I97" s="179">
        <f t="shared" si="19"/>
        <v>1.89799115796027E-4</v>
      </c>
      <c r="J97" s="179">
        <f t="shared" si="19"/>
        <v>2.3877003640305637E-4</v>
      </c>
      <c r="K97" s="179">
        <f t="shared" si="19"/>
        <v>2.2675496349405642E-4</v>
      </c>
      <c r="L97" s="179">
        <f t="shared" si="19"/>
        <v>1.5251120064663527E-4</v>
      </c>
      <c r="M97" s="179">
        <f t="shared" si="19"/>
        <v>1.4092827475558654E-4</v>
      </c>
      <c r="N97" s="179">
        <f t="shared" si="19"/>
        <v>1.240652896114197E-4</v>
      </c>
      <c r="O97" s="179">
        <f t="shared" si="19"/>
        <v>8.1882794906656232E-5</v>
      </c>
      <c r="P97" s="179">
        <f t="shared" si="19"/>
        <v>6.8488146133986977E-5</v>
      </c>
      <c r="Q97" s="179">
        <f t="shared" si="19"/>
        <v>5.4467442787864323E-5</v>
      </c>
      <c r="R97" s="179">
        <f t="shared" si="19"/>
        <v>3.2145546411356433E-5</v>
      </c>
      <c r="S97" s="179">
        <f t="shared" ref="S97:U97" si="36">S38/S$59</f>
        <v>8.1719632654173022E-5</v>
      </c>
      <c r="T97" s="179">
        <f t="shared" si="36"/>
        <v>8.5199207410011822E-5</v>
      </c>
      <c r="U97" s="179">
        <f t="shared" si="36"/>
        <v>9.8409687211483424E-5</v>
      </c>
    </row>
    <row r="98" spans="3:21" s="109" customFormat="1" ht="12.5" x14ac:dyDescent="0.25">
      <c r="C98" s="131" t="s">
        <v>278</v>
      </c>
      <c r="D98" s="179">
        <f t="shared" ref="D98:R113" si="37">D39/D$59</f>
        <v>8.1250216644268778E-5</v>
      </c>
      <c r="E98" s="179">
        <f t="shared" si="37"/>
        <v>2.1998512191620214E-6</v>
      </c>
      <c r="F98" s="179">
        <f t="shared" si="37"/>
        <v>8.7581391054941556E-6</v>
      </c>
      <c r="G98" s="179">
        <f t="shared" si="37"/>
        <v>8.3203672867417913E-4</v>
      </c>
      <c r="H98" s="179">
        <f t="shared" si="37"/>
        <v>4.2862982408311401E-4</v>
      </c>
      <c r="I98" s="179">
        <f t="shared" si="37"/>
        <v>3.0949237173329852E-4</v>
      </c>
      <c r="J98" s="179">
        <f t="shared" si="37"/>
        <v>4.4079644361178633E-4</v>
      </c>
      <c r="K98" s="179">
        <f t="shared" si="37"/>
        <v>5.904994520887438E-4</v>
      </c>
      <c r="L98" s="179">
        <f t="shared" si="37"/>
        <v>7.4357560622150952E-4</v>
      </c>
      <c r="M98" s="179">
        <f t="shared" si="37"/>
        <v>6.416536447987791E-4</v>
      </c>
      <c r="N98" s="179">
        <f t="shared" si="37"/>
        <v>6.3591379302737456E-4</v>
      </c>
      <c r="O98" s="179">
        <f t="shared" si="37"/>
        <v>5.1505815747403131E-4</v>
      </c>
      <c r="P98" s="179">
        <f t="shared" si="37"/>
        <v>1.9190860918406405E-4</v>
      </c>
      <c r="Q98" s="179">
        <f t="shared" si="37"/>
        <v>2.6869856194324329E-4</v>
      </c>
      <c r="R98" s="179">
        <f t="shared" si="37"/>
        <v>2.4623284302191696E-4</v>
      </c>
      <c r="S98" s="179">
        <f t="shared" ref="S98:U98" si="38">S39/S$59</f>
        <v>2.1386561969805303E-4</v>
      </c>
      <c r="T98" s="179">
        <f t="shared" si="38"/>
        <v>3.7573090771373258E-4</v>
      </c>
      <c r="U98" s="179">
        <f t="shared" si="38"/>
        <v>4.8524228453549753E-4</v>
      </c>
    </row>
    <row r="99" spans="3:21" s="109" customFormat="1" ht="12.5" x14ac:dyDescent="0.25">
      <c r="C99" s="131" t="s">
        <v>345</v>
      </c>
      <c r="D99" s="179">
        <f t="shared" si="37"/>
        <v>3.7358212570688691E-3</v>
      </c>
      <c r="E99" s="179">
        <f t="shared" si="37"/>
        <v>3.8814306385014743E-3</v>
      </c>
      <c r="F99" s="179">
        <f t="shared" si="37"/>
        <v>4.6086005359082406E-3</v>
      </c>
      <c r="G99" s="179">
        <f t="shared" si="37"/>
        <v>4.8618745972007216E-3</v>
      </c>
      <c r="H99" s="179">
        <f t="shared" si="37"/>
        <v>3.6130908223014372E-3</v>
      </c>
      <c r="I99" s="179">
        <f t="shared" si="37"/>
        <v>3.4404555775149844E-3</v>
      </c>
      <c r="J99" s="179">
        <f t="shared" si="37"/>
        <v>2.9199023328104362E-3</v>
      </c>
      <c r="K99" s="179">
        <f t="shared" si="37"/>
        <v>3.1708442473097828E-3</v>
      </c>
      <c r="L99" s="179">
        <f t="shared" si="37"/>
        <v>3.128813067138633E-3</v>
      </c>
      <c r="M99" s="179">
        <f t="shared" si="37"/>
        <v>3.508286392419143E-3</v>
      </c>
      <c r="N99" s="179">
        <f t="shared" si="37"/>
        <v>3.7037841698537781E-3</v>
      </c>
      <c r="O99" s="179">
        <f t="shared" si="37"/>
        <v>3.8094438468779541E-3</v>
      </c>
      <c r="P99" s="179">
        <f t="shared" si="37"/>
        <v>3.9740741781049945E-3</v>
      </c>
      <c r="Q99" s="179">
        <f t="shared" si="37"/>
        <v>3.8905346489215443E-3</v>
      </c>
      <c r="R99" s="179">
        <f t="shared" si="37"/>
        <v>3.8684126829361776E-3</v>
      </c>
      <c r="S99" s="179">
        <f t="shared" ref="S99:U99" si="39">S40/S$59</f>
        <v>3.7295145037941654E-3</v>
      </c>
      <c r="T99" s="179">
        <f t="shared" si="39"/>
        <v>4.2422204905479934E-3</v>
      </c>
      <c r="U99" s="179">
        <f t="shared" si="39"/>
        <v>5.4122575095649026E-3</v>
      </c>
    </row>
    <row r="100" spans="3:21" s="109" customFormat="1" ht="12.5" x14ac:dyDescent="0.25">
      <c r="C100" s="131" t="s">
        <v>280</v>
      </c>
      <c r="D100" s="179">
        <f t="shared" si="37"/>
        <v>8.2228583342287473E-4</v>
      </c>
      <c r="E100" s="179">
        <f t="shared" si="37"/>
        <v>5.6670742855738138E-4</v>
      </c>
      <c r="F100" s="179">
        <f t="shared" si="37"/>
        <v>2.0420984025112308E-4</v>
      </c>
      <c r="G100" s="179">
        <f t="shared" si="37"/>
        <v>6.13813736825548E-4</v>
      </c>
      <c r="H100" s="179">
        <f t="shared" si="37"/>
        <v>5.3284858626207029E-4</v>
      </c>
      <c r="I100" s="179">
        <f t="shared" si="37"/>
        <v>4.0954096449485319E-4</v>
      </c>
      <c r="J100" s="179">
        <f t="shared" si="37"/>
        <v>3.840639710997042E-4</v>
      </c>
      <c r="K100" s="179">
        <f t="shared" si="37"/>
        <v>4.0508068932583783E-4</v>
      </c>
      <c r="L100" s="179">
        <f t="shared" si="37"/>
        <v>3.9949081246162593E-4</v>
      </c>
      <c r="M100" s="179">
        <f t="shared" si="37"/>
        <v>0</v>
      </c>
      <c r="N100" s="179">
        <f t="shared" si="37"/>
        <v>0</v>
      </c>
      <c r="O100" s="179">
        <f t="shared" si="37"/>
        <v>9.2262170628469787E-5</v>
      </c>
      <c r="P100" s="179">
        <f t="shared" si="37"/>
        <v>2.157827967417755E-4</v>
      </c>
      <c r="Q100" s="179">
        <f t="shared" si="37"/>
        <v>6.4844299579972886E-4</v>
      </c>
      <c r="R100" s="179">
        <f t="shared" si="37"/>
        <v>5.8589007969202668E-4</v>
      </c>
      <c r="S100" s="179">
        <f t="shared" ref="S100:U100" si="40">S41/S$59</f>
        <v>5.4425279086101714E-4</v>
      </c>
      <c r="T100" s="179">
        <f t="shared" si="40"/>
        <v>2.2279060674303521E-4</v>
      </c>
      <c r="U100" s="179">
        <f t="shared" si="40"/>
        <v>1.6717589035726571E-4</v>
      </c>
    </row>
    <row r="101" spans="3:21" s="109" customFormat="1" ht="12.5" x14ac:dyDescent="0.25">
      <c r="C101" s="131" t="s">
        <v>281</v>
      </c>
      <c r="D101" s="179">
        <f t="shared" si="37"/>
        <v>1.7834126076529975E-4</v>
      </c>
      <c r="E101" s="179">
        <f t="shared" si="37"/>
        <v>1.5375261324254447E-4</v>
      </c>
      <c r="F101" s="179">
        <f t="shared" si="37"/>
        <v>1.2219284109091509E-4</v>
      </c>
      <c r="G101" s="179">
        <f t="shared" si="37"/>
        <v>1.1262226617839705E-4</v>
      </c>
      <c r="H101" s="179">
        <f t="shared" si="37"/>
        <v>1.1994695035918216E-4</v>
      </c>
      <c r="I101" s="179">
        <f t="shared" si="37"/>
        <v>9.8417095023894789E-5</v>
      </c>
      <c r="J101" s="179">
        <f t="shared" si="37"/>
        <v>2.812467659493582E-5</v>
      </c>
      <c r="K101" s="179">
        <f t="shared" si="37"/>
        <v>2.5594730839742311E-5</v>
      </c>
      <c r="L101" s="179">
        <f t="shared" si="37"/>
        <v>3.9954602422723357E-5</v>
      </c>
      <c r="M101" s="179">
        <f t="shared" si="37"/>
        <v>3.3428811005993826E-5</v>
      </c>
      <c r="N101" s="179">
        <f t="shared" si="37"/>
        <v>3.3190026271699313E-5</v>
      </c>
      <c r="O101" s="179">
        <f t="shared" si="37"/>
        <v>2.997794716128901E-5</v>
      </c>
      <c r="P101" s="179">
        <f t="shared" si="37"/>
        <v>3.8208636604102188E-5</v>
      </c>
      <c r="Q101" s="179">
        <f t="shared" si="37"/>
        <v>3.6885525332445801E-5</v>
      </c>
      <c r="R101" s="179">
        <f t="shared" si="37"/>
        <v>3.0455282527174987E-5</v>
      </c>
      <c r="S101" s="179">
        <f t="shared" ref="S101:U101" si="41">S42/S$59</f>
        <v>2.7379056084596768E-5</v>
      </c>
      <c r="T101" s="179">
        <f t="shared" si="41"/>
        <v>1.1237509249018883E-4</v>
      </c>
      <c r="U101" s="179">
        <f t="shared" si="41"/>
        <v>2.2242393273509616E-4</v>
      </c>
    </row>
    <row r="102" spans="3:21" s="109" customFormat="1" ht="12.5" x14ac:dyDescent="0.25">
      <c r="C102" s="131" t="s">
        <v>242</v>
      </c>
      <c r="D102" s="179">
        <f t="shared" si="37"/>
        <v>0</v>
      </c>
      <c r="E102" s="179">
        <f t="shared" si="37"/>
        <v>0</v>
      </c>
      <c r="F102" s="179">
        <f t="shared" si="37"/>
        <v>0</v>
      </c>
      <c r="G102" s="179">
        <f t="shared" si="37"/>
        <v>0</v>
      </c>
      <c r="H102" s="179">
        <f t="shared" si="37"/>
        <v>0</v>
      </c>
      <c r="I102" s="179">
        <f t="shared" si="37"/>
        <v>0</v>
      </c>
      <c r="J102" s="179">
        <f t="shared" si="37"/>
        <v>6.6326048331623481E-5</v>
      </c>
      <c r="K102" s="179">
        <f t="shared" si="37"/>
        <v>8.2702337449134589E-5</v>
      </c>
      <c r="L102" s="179">
        <f t="shared" si="37"/>
        <v>1.3067596253862204E-4</v>
      </c>
      <c r="M102" s="179">
        <f t="shared" si="37"/>
        <v>1.7401395805208652E-4</v>
      </c>
      <c r="N102" s="179">
        <f t="shared" si="37"/>
        <v>2.8500162314142638E-4</v>
      </c>
      <c r="O102" s="179">
        <f t="shared" si="37"/>
        <v>2.9498634414059673E-4</v>
      </c>
      <c r="P102" s="179">
        <f t="shared" si="37"/>
        <v>2.8501066788151852E-4</v>
      </c>
      <c r="Q102" s="179">
        <f t="shared" si="37"/>
        <v>9.0552859707204944E-5</v>
      </c>
      <c r="R102" s="179">
        <f t="shared" si="37"/>
        <v>0</v>
      </c>
      <c r="S102" s="179">
        <f t="shared" ref="S102:U102" si="42">S43/S$59</f>
        <v>0</v>
      </c>
      <c r="T102" s="179">
        <f t="shared" si="42"/>
        <v>0</v>
      </c>
      <c r="U102" s="179">
        <f t="shared" si="42"/>
        <v>0</v>
      </c>
    </row>
    <row r="103" spans="3:21" s="109" customFormat="1" ht="12.5" x14ac:dyDescent="0.25">
      <c r="C103" s="131" t="s">
        <v>282</v>
      </c>
      <c r="D103" s="179">
        <f t="shared" si="37"/>
        <v>2.8554609033158665E-2</v>
      </c>
      <c r="E103" s="179">
        <f t="shared" si="37"/>
        <v>2.8897062155025348E-2</v>
      </c>
      <c r="F103" s="179">
        <f t="shared" si="37"/>
        <v>3.3479700676279471E-2</v>
      </c>
      <c r="G103" s="179">
        <f t="shared" si="37"/>
        <v>3.0932736355852582E-2</v>
      </c>
      <c r="H103" s="179">
        <f t="shared" si="37"/>
        <v>2.8467831222625212E-2</v>
      </c>
      <c r="I103" s="179">
        <f t="shared" si="37"/>
        <v>3.2427520102812961E-2</v>
      </c>
      <c r="J103" s="179">
        <f t="shared" si="37"/>
        <v>3.425243762018966E-2</v>
      </c>
      <c r="K103" s="179">
        <f t="shared" si="37"/>
        <v>3.3665715142843319E-2</v>
      </c>
      <c r="L103" s="179">
        <f t="shared" si="37"/>
        <v>3.2536218273146067E-2</v>
      </c>
      <c r="M103" s="179">
        <f t="shared" si="37"/>
        <v>3.2298173005734329E-2</v>
      </c>
      <c r="N103" s="179">
        <f t="shared" si="37"/>
        <v>3.509890369248983E-2</v>
      </c>
      <c r="O103" s="179">
        <f t="shared" si="37"/>
        <v>3.5664730346979728E-2</v>
      </c>
      <c r="P103" s="179">
        <f t="shared" si="37"/>
        <v>3.7914990607682518E-2</v>
      </c>
      <c r="Q103" s="179">
        <f t="shared" si="37"/>
        <v>4.4118625804913797E-2</v>
      </c>
      <c r="R103" s="179">
        <f t="shared" si="37"/>
        <v>3.8368860713712975E-2</v>
      </c>
      <c r="S103" s="179">
        <f t="shared" ref="S103:U103" si="43">S44/S$59</f>
        <v>3.307759672380127E-2</v>
      </c>
      <c r="T103" s="179">
        <f t="shared" si="43"/>
        <v>3.1962620670385598E-2</v>
      </c>
      <c r="U103" s="179">
        <f t="shared" si="43"/>
        <v>3.8019139094557258E-2</v>
      </c>
    </row>
    <row r="104" spans="3:21" s="109" customFormat="1" ht="12.5" x14ac:dyDescent="0.25">
      <c r="C104" s="131" t="s">
        <v>283</v>
      </c>
      <c r="D104" s="179">
        <f t="shared" si="37"/>
        <v>1.5736018507675283E-4</v>
      </c>
      <c r="E104" s="179">
        <f t="shared" si="37"/>
        <v>8.153722285811041E-4</v>
      </c>
      <c r="F104" s="179">
        <f t="shared" si="37"/>
        <v>8.7500538509115362E-4</v>
      </c>
      <c r="G104" s="179">
        <f t="shared" si="37"/>
        <v>5.8813790612389973E-4</v>
      </c>
      <c r="H104" s="179">
        <f t="shared" si="37"/>
        <v>3.1112731846550637E-4</v>
      </c>
      <c r="I104" s="179">
        <f t="shared" si="37"/>
        <v>1.0530771595640622E-4</v>
      </c>
      <c r="J104" s="179">
        <f t="shared" si="37"/>
        <v>1.1199343759460638E-4</v>
      </c>
      <c r="K104" s="179">
        <f t="shared" si="37"/>
        <v>1.0382625998961682E-4</v>
      </c>
      <c r="L104" s="179">
        <f t="shared" si="37"/>
        <v>7.1864950951103508E-5</v>
      </c>
      <c r="M104" s="179">
        <f t="shared" si="37"/>
        <v>1.3083836064547893E-4</v>
      </c>
      <c r="N104" s="179">
        <f t="shared" si="37"/>
        <v>1.4427658912247654E-4</v>
      </c>
      <c r="O104" s="179">
        <f t="shared" si="37"/>
        <v>1.2426538992753934E-4</v>
      </c>
      <c r="P104" s="179">
        <f t="shared" si="37"/>
        <v>9.3287070250233253E-6</v>
      </c>
      <c r="Q104" s="179">
        <f t="shared" si="37"/>
        <v>0</v>
      </c>
      <c r="R104" s="179">
        <f t="shared" si="37"/>
        <v>4.6638597866042951E-5</v>
      </c>
      <c r="S104" s="179">
        <f t="shared" ref="S104:U104" si="44">S45/S$59</f>
        <v>7.801458339565385E-5</v>
      </c>
      <c r="T104" s="179">
        <f t="shared" si="44"/>
        <v>7.7503794046548084E-5</v>
      </c>
      <c r="U104" s="179">
        <f t="shared" si="44"/>
        <v>1.3082411271836675E-5</v>
      </c>
    </row>
    <row r="105" spans="3:21" s="109" customFormat="1" ht="12.5" x14ac:dyDescent="0.25">
      <c r="C105" s="131" t="s">
        <v>284</v>
      </c>
      <c r="D105" s="179">
        <f t="shared" si="37"/>
        <v>7.7644982864430526E-5</v>
      </c>
      <c r="E105" s="179">
        <f t="shared" si="37"/>
        <v>7.5974960176857065E-5</v>
      </c>
      <c r="F105" s="179">
        <f t="shared" si="37"/>
        <v>6.7984294814392982E-5</v>
      </c>
      <c r="G105" s="179">
        <f t="shared" si="37"/>
        <v>7.7996950385188641E-5</v>
      </c>
      <c r="H105" s="179">
        <f t="shared" si="37"/>
        <v>7.7849238285503789E-5</v>
      </c>
      <c r="I105" s="179">
        <f t="shared" si="37"/>
        <v>2.1672758300114023E-4</v>
      </c>
      <c r="J105" s="179">
        <f t="shared" si="37"/>
        <v>3.0986513350725185E-4</v>
      </c>
      <c r="K105" s="179">
        <f t="shared" si="37"/>
        <v>5.743943162504066E-4</v>
      </c>
      <c r="L105" s="179">
        <f t="shared" si="37"/>
        <v>5.7411140621069646E-4</v>
      </c>
      <c r="M105" s="179">
        <f t="shared" si="37"/>
        <v>5.9227563037550881E-4</v>
      </c>
      <c r="N105" s="179">
        <f t="shared" si="37"/>
        <v>5.2435202490140576E-4</v>
      </c>
      <c r="O105" s="179">
        <f t="shared" si="37"/>
        <v>4.942778428149604E-4</v>
      </c>
      <c r="P105" s="179">
        <f t="shared" si="37"/>
        <v>4.3637522359206687E-4</v>
      </c>
      <c r="Q105" s="179">
        <f t="shared" si="37"/>
        <v>3.9549387205998072E-4</v>
      </c>
      <c r="R105" s="179">
        <f t="shared" si="37"/>
        <v>3.842299658758701E-4</v>
      </c>
      <c r="S105" s="179">
        <f t="shared" ref="S105:U105" si="45">S46/S$59</f>
        <v>2.7069258322014623E-4</v>
      </c>
      <c r="T105" s="179">
        <f t="shared" si="45"/>
        <v>2.9652885155440333E-4</v>
      </c>
      <c r="U105" s="179">
        <f t="shared" si="45"/>
        <v>3.8157868380973365E-4</v>
      </c>
    </row>
    <row r="106" spans="3:21" s="109" customFormat="1" ht="12.5" x14ac:dyDescent="0.25">
      <c r="C106" s="131" t="s">
        <v>308</v>
      </c>
      <c r="D106" s="179">
        <f t="shared" si="37"/>
        <v>2.3685553854665129E-3</v>
      </c>
      <c r="E106" s="179">
        <f t="shared" si="37"/>
        <v>3.6197863823005088E-3</v>
      </c>
      <c r="F106" s="179">
        <f t="shared" si="37"/>
        <v>4.1609770410119462E-3</v>
      </c>
      <c r="G106" s="179">
        <f t="shared" si="37"/>
        <v>6.2826819820281567E-3</v>
      </c>
      <c r="H106" s="179">
        <f t="shared" si="37"/>
        <v>5.4744560006443456E-3</v>
      </c>
      <c r="I106" s="179">
        <f t="shared" si="37"/>
        <v>4.6927434494953004E-3</v>
      </c>
      <c r="J106" s="179">
        <f t="shared" si="37"/>
        <v>4.0409147395790677E-3</v>
      </c>
      <c r="K106" s="179">
        <f t="shared" si="37"/>
        <v>4.2618474075670305E-3</v>
      </c>
      <c r="L106" s="179">
        <f t="shared" si="37"/>
        <v>4.360899347252584E-3</v>
      </c>
      <c r="M106" s="179">
        <f t="shared" si="37"/>
        <v>4.1879505086584862E-3</v>
      </c>
      <c r="N106" s="179">
        <f t="shared" si="37"/>
        <v>2.8864673192780161E-3</v>
      </c>
      <c r="O106" s="179">
        <f t="shared" si="37"/>
        <v>2.4486973397735358E-3</v>
      </c>
      <c r="P106" s="179">
        <f t="shared" si="37"/>
        <v>2.6645883653374099E-3</v>
      </c>
      <c r="Q106" s="179">
        <f t="shared" si="37"/>
        <v>3.5900336363883616E-3</v>
      </c>
      <c r="R106" s="179">
        <f t="shared" si="37"/>
        <v>4.0590445548906832E-3</v>
      </c>
      <c r="S106" s="179">
        <f t="shared" ref="S106:U106" si="46">S47/S$59</f>
        <v>2.827162911142714E-3</v>
      </c>
      <c r="T106" s="179">
        <f t="shared" si="46"/>
        <v>2.6123566657303967E-3</v>
      </c>
      <c r="U106" s="179">
        <f t="shared" si="46"/>
        <v>2.7023219202600771E-3</v>
      </c>
    </row>
    <row r="107" spans="3:21" s="109" customFormat="1" ht="12.5" x14ac:dyDescent="0.25">
      <c r="C107" s="131" t="s">
        <v>346</v>
      </c>
      <c r="D107" s="179">
        <f t="shared" si="37"/>
        <v>1.3509813023893718E-2</v>
      </c>
      <c r="E107" s="179">
        <f t="shared" si="37"/>
        <v>1.3367874141939223E-2</v>
      </c>
      <c r="F107" s="179">
        <f t="shared" si="37"/>
        <v>1.8111846825234128E-2</v>
      </c>
      <c r="G107" s="179">
        <f t="shared" si="37"/>
        <v>1.4786982886738881E-2</v>
      </c>
      <c r="H107" s="179">
        <f t="shared" si="37"/>
        <v>9.6794111863439114E-3</v>
      </c>
      <c r="I107" s="179">
        <f t="shared" si="37"/>
        <v>8.1053268608749784E-3</v>
      </c>
      <c r="J107" s="179">
        <f t="shared" si="37"/>
        <v>7.7420926942335664E-3</v>
      </c>
      <c r="K107" s="179">
        <f t="shared" si="37"/>
        <v>8.9584198466186888E-3</v>
      </c>
      <c r="L107" s="179">
        <f t="shared" si="37"/>
        <v>7.7987980288406105E-3</v>
      </c>
      <c r="M107" s="179">
        <f t="shared" si="37"/>
        <v>7.3128571190326707E-3</v>
      </c>
      <c r="N107" s="179">
        <f t="shared" si="37"/>
        <v>6.5326314374816105E-3</v>
      </c>
      <c r="O107" s="179">
        <f t="shared" si="37"/>
        <v>4.87764126660707E-3</v>
      </c>
      <c r="P107" s="179">
        <f t="shared" si="37"/>
        <v>5.4645247064615031E-3</v>
      </c>
      <c r="Q107" s="179">
        <f t="shared" si="37"/>
        <v>5.8833334149957558E-3</v>
      </c>
      <c r="R107" s="179">
        <f t="shared" si="37"/>
        <v>5.5399397646082654E-3</v>
      </c>
      <c r="S107" s="179">
        <f t="shared" ref="S107:U107" si="47">S48/S$59</f>
        <v>3.5720798774246669E-3</v>
      </c>
      <c r="T107" s="179">
        <f t="shared" si="47"/>
        <v>2.6177771488022855E-3</v>
      </c>
      <c r="U107" s="179">
        <f t="shared" si="47"/>
        <v>2.2382405664467309E-3</v>
      </c>
    </row>
    <row r="108" spans="3:21" s="109" customFormat="1" ht="12.5" x14ac:dyDescent="0.25">
      <c r="C108" s="131" t="s">
        <v>286</v>
      </c>
      <c r="D108" s="179">
        <f t="shared" si="37"/>
        <v>1.0649645778180119E-4</v>
      </c>
      <c r="E108" s="179">
        <f t="shared" si="37"/>
        <v>8.7510950150602031E-5</v>
      </c>
      <c r="F108" s="179">
        <f t="shared" si="37"/>
        <v>9.4078356553232512E-5</v>
      </c>
      <c r="G108" s="179">
        <f t="shared" si="37"/>
        <v>1.1572681260045442E-4</v>
      </c>
      <c r="H108" s="179">
        <f t="shared" si="37"/>
        <v>6.5658059813553235E-4</v>
      </c>
      <c r="I108" s="179">
        <f t="shared" si="37"/>
        <v>8.7157308446601193E-4</v>
      </c>
      <c r="J108" s="179">
        <f t="shared" si="37"/>
        <v>1.3656885610266174E-3</v>
      </c>
      <c r="K108" s="179">
        <f t="shared" si="37"/>
        <v>1.8400964505170059E-3</v>
      </c>
      <c r="L108" s="179">
        <f t="shared" si="37"/>
        <v>2.0391938142532017E-3</v>
      </c>
      <c r="M108" s="179">
        <f t="shared" si="37"/>
        <v>1.9453378619626901E-3</v>
      </c>
      <c r="N108" s="179">
        <f t="shared" si="37"/>
        <v>1.9693568799214077E-3</v>
      </c>
      <c r="O108" s="179">
        <f t="shared" si="37"/>
        <v>1.3202661145400249E-3</v>
      </c>
      <c r="P108" s="179">
        <f t="shared" si="37"/>
        <v>9.2530901591852716E-4</v>
      </c>
      <c r="Q108" s="179">
        <f t="shared" si="37"/>
        <v>8.6063794608739737E-4</v>
      </c>
      <c r="R108" s="179">
        <f t="shared" si="37"/>
        <v>8.6793723487190062E-4</v>
      </c>
      <c r="S108" s="179">
        <f t="shared" ref="S108:U108" si="48">S49/S$59</f>
        <v>1.1207625506840246E-3</v>
      </c>
      <c r="T108" s="179">
        <f t="shared" si="48"/>
        <v>1.1960430447945883E-3</v>
      </c>
      <c r="U108" s="179">
        <f t="shared" si="48"/>
        <v>2.0122274150397406E-4</v>
      </c>
    </row>
    <row r="109" spans="3:21" s="109" customFormat="1" ht="12.5" x14ac:dyDescent="0.25">
      <c r="C109" s="131" t="s">
        <v>287</v>
      </c>
      <c r="D109" s="179">
        <f t="shared" si="37"/>
        <v>5.3084861007166107E-3</v>
      </c>
      <c r="E109" s="179">
        <f t="shared" si="37"/>
        <v>5.6243419714068097E-3</v>
      </c>
      <c r="F109" s="179">
        <f t="shared" si="37"/>
        <v>4.3628676050990849E-3</v>
      </c>
      <c r="G109" s="179">
        <f t="shared" si="37"/>
        <v>3.3086432887102272E-3</v>
      </c>
      <c r="H109" s="179">
        <f t="shared" si="37"/>
        <v>2.8596566198310224E-3</v>
      </c>
      <c r="I109" s="179">
        <f t="shared" si="37"/>
        <v>3.7170286520100907E-3</v>
      </c>
      <c r="J109" s="179">
        <f t="shared" si="37"/>
        <v>3.6229242016483669E-3</v>
      </c>
      <c r="K109" s="179">
        <f t="shared" si="37"/>
        <v>4.3834079688219816E-3</v>
      </c>
      <c r="L109" s="179">
        <f t="shared" si="37"/>
        <v>4.1151228785586717E-3</v>
      </c>
      <c r="M109" s="179">
        <f t="shared" si="37"/>
        <v>3.7902385604980712E-3</v>
      </c>
      <c r="N109" s="179">
        <f t="shared" si="37"/>
        <v>2.2228301529406977E-3</v>
      </c>
      <c r="O109" s="179">
        <f t="shared" si="37"/>
        <v>2.3210478137793869E-3</v>
      </c>
      <c r="P109" s="179">
        <f t="shared" si="37"/>
        <v>1.7219138849998053E-3</v>
      </c>
      <c r="Q109" s="179">
        <f t="shared" si="37"/>
        <v>1.7989756507397095E-3</v>
      </c>
      <c r="R109" s="179">
        <f t="shared" si="37"/>
        <v>1.6758724767034067E-3</v>
      </c>
      <c r="S109" s="179">
        <f t="shared" ref="S109:U109" si="49">S50/S$59</f>
        <v>1.3424840529837796E-3</v>
      </c>
      <c r="T109" s="179">
        <f t="shared" si="49"/>
        <v>1.7213224104193892E-3</v>
      </c>
      <c r="U109" s="179">
        <f t="shared" si="49"/>
        <v>2.0344408915454362E-3</v>
      </c>
    </row>
    <row r="110" spans="3:21" s="109" customFormat="1" ht="12.5" x14ac:dyDescent="0.25">
      <c r="C110" s="188" t="s">
        <v>288</v>
      </c>
      <c r="D110" s="179">
        <f t="shared" si="37"/>
        <v>2.9827842480367409E-3</v>
      </c>
      <c r="E110" s="179">
        <f t="shared" si="37"/>
        <v>2.7163529123397797E-3</v>
      </c>
      <c r="F110" s="179">
        <f t="shared" si="37"/>
        <v>3.0428557081359471E-3</v>
      </c>
      <c r="G110" s="179">
        <f t="shared" si="37"/>
        <v>3.2725609952502853E-3</v>
      </c>
      <c r="H110" s="179">
        <f t="shared" si="37"/>
        <v>2.7151385683698722E-3</v>
      </c>
      <c r="I110" s="179">
        <f t="shared" si="37"/>
        <v>3.1876719637653236E-3</v>
      </c>
      <c r="J110" s="179">
        <f t="shared" si="37"/>
        <v>4.1624171225305966E-3</v>
      </c>
      <c r="K110" s="179">
        <f t="shared" si="37"/>
        <v>4.4309439621914555E-3</v>
      </c>
      <c r="L110" s="179">
        <f t="shared" si="37"/>
        <v>4.6804944368620269E-3</v>
      </c>
      <c r="M110" s="179">
        <f t="shared" si="37"/>
        <v>2.8412294941949847E-3</v>
      </c>
      <c r="N110" s="179">
        <f t="shared" si="37"/>
        <v>2.1194573777302017E-3</v>
      </c>
      <c r="O110" s="179">
        <f t="shared" si="37"/>
        <v>1.9543018983877703E-3</v>
      </c>
      <c r="P110" s="179">
        <f t="shared" si="37"/>
        <v>1.1767781966216446E-3</v>
      </c>
      <c r="Q110" s="179">
        <f t="shared" si="37"/>
        <v>9.8074266887602894E-4</v>
      </c>
      <c r="R110" s="179">
        <f t="shared" si="37"/>
        <v>8.4148157746022161E-4</v>
      </c>
      <c r="S110" s="179">
        <f t="shared" ref="S110:U110" si="50">S51/S$59</f>
        <v>3.4316572696182601E-4</v>
      </c>
      <c r="T110" s="179">
        <f t="shared" si="50"/>
        <v>4.2332894635890237E-4</v>
      </c>
      <c r="U110" s="179">
        <f t="shared" si="50"/>
        <v>7.7824090474064344E-4</v>
      </c>
    </row>
    <row r="111" spans="3:21" s="109" customFormat="1" ht="12.5" x14ac:dyDescent="0.25">
      <c r="C111" s="131" t="s">
        <v>289</v>
      </c>
      <c r="D111" s="179">
        <f t="shared" si="37"/>
        <v>0</v>
      </c>
      <c r="E111" s="179">
        <f t="shared" si="37"/>
        <v>0</v>
      </c>
      <c r="F111" s="179">
        <f t="shared" si="37"/>
        <v>0</v>
      </c>
      <c r="G111" s="179">
        <f t="shared" si="37"/>
        <v>0</v>
      </c>
      <c r="H111" s="179">
        <f t="shared" si="37"/>
        <v>0</v>
      </c>
      <c r="I111" s="179">
        <f t="shared" si="37"/>
        <v>7.4630273406749803E-6</v>
      </c>
      <c r="J111" s="179">
        <f t="shared" si="37"/>
        <v>2.8462270302990951E-5</v>
      </c>
      <c r="K111" s="179">
        <f t="shared" si="37"/>
        <v>7.9762161662886609E-5</v>
      </c>
      <c r="L111" s="179">
        <f t="shared" si="37"/>
        <v>7.7486867523821588E-5</v>
      </c>
      <c r="M111" s="179">
        <f t="shared" si="37"/>
        <v>1.023348171143385E-4</v>
      </c>
      <c r="N111" s="179">
        <f t="shared" si="37"/>
        <v>1.0912899881095495E-4</v>
      </c>
      <c r="O111" s="179">
        <f t="shared" si="37"/>
        <v>7.8542303911732946E-5</v>
      </c>
      <c r="P111" s="179">
        <f t="shared" si="37"/>
        <v>5.0951707332472508E-5</v>
      </c>
      <c r="Q111" s="179">
        <f t="shared" si="37"/>
        <v>4.9101751420212466E-5</v>
      </c>
      <c r="R111" s="179">
        <f t="shared" si="37"/>
        <v>3.4858104671598406E-5</v>
      </c>
      <c r="S111" s="179">
        <f t="shared" ref="S111:U111" si="51">S52/S$59</f>
        <v>0</v>
      </c>
      <c r="T111" s="179">
        <f t="shared" si="51"/>
        <v>9.1419463020036669E-6</v>
      </c>
      <c r="U111" s="179">
        <f t="shared" si="51"/>
        <v>2.8394931806574486E-5</v>
      </c>
    </row>
    <row r="112" spans="3:21" s="109" customFormat="1" ht="12.5" x14ac:dyDescent="0.25">
      <c r="C112" s="131" t="s">
        <v>290</v>
      </c>
      <c r="D112" s="179">
        <f t="shared" si="37"/>
        <v>1.4709794336655547E-3</v>
      </c>
      <c r="E112" s="179">
        <f t="shared" si="37"/>
        <v>1.8010788668901252E-3</v>
      </c>
      <c r="F112" s="179">
        <f t="shared" si="37"/>
        <v>1.2422768624791259E-3</v>
      </c>
      <c r="G112" s="179">
        <f t="shared" si="37"/>
        <v>1.0262114962319539E-3</v>
      </c>
      <c r="H112" s="179">
        <f t="shared" si="37"/>
        <v>9.7940490263673957E-4</v>
      </c>
      <c r="I112" s="179">
        <f t="shared" si="37"/>
        <v>1.0475144346842179E-3</v>
      </c>
      <c r="J112" s="179">
        <f t="shared" si="37"/>
        <v>8.9798837360469488E-4</v>
      </c>
      <c r="K112" s="179">
        <f t="shared" si="37"/>
        <v>5.4259001059531338E-4</v>
      </c>
      <c r="L112" s="179">
        <f t="shared" si="37"/>
        <v>4.5257080641598142E-4</v>
      </c>
      <c r="M112" s="179">
        <f t="shared" si="37"/>
        <v>5.447916562507074E-4</v>
      </c>
      <c r="N112" s="179">
        <f t="shared" si="37"/>
        <v>6.2998437090101692E-4</v>
      </c>
      <c r="O112" s="179">
        <f t="shared" si="37"/>
        <v>4.2574035616840643E-4</v>
      </c>
      <c r="P112" s="179">
        <f t="shared" si="37"/>
        <v>1.6307017137579443E-3</v>
      </c>
      <c r="Q112" s="179">
        <f t="shared" si="37"/>
        <v>1.6024349682678071E-3</v>
      </c>
      <c r="R112" s="179">
        <f t="shared" si="37"/>
        <v>1.6386904004730828E-3</v>
      </c>
      <c r="S112" s="179">
        <f t="shared" ref="S112:U112" si="52">S53/S$59</f>
        <v>1.8736248504418146E-3</v>
      </c>
      <c r="T112" s="179">
        <f t="shared" si="52"/>
        <v>1.6404655119480267E-3</v>
      </c>
      <c r="U112" s="179">
        <f t="shared" si="52"/>
        <v>1.3018585554727164E-3</v>
      </c>
    </row>
    <row r="113" spans="2:21" s="109" customFormat="1" ht="12.5" x14ac:dyDescent="0.25">
      <c r="C113" s="131" t="s">
        <v>291</v>
      </c>
      <c r="D113" s="179">
        <f t="shared" si="37"/>
        <v>1.97608023293089E-4</v>
      </c>
      <c r="E113" s="179">
        <f t="shared" si="37"/>
        <v>5.7716175794557867E-5</v>
      </c>
      <c r="F113" s="179">
        <f t="shared" si="37"/>
        <v>6.2871813230237696E-5</v>
      </c>
      <c r="G113" s="179">
        <f t="shared" si="37"/>
        <v>8.83023717015955E-4</v>
      </c>
      <c r="H113" s="179">
        <f t="shared" si="37"/>
        <v>4.5747816776875569E-4</v>
      </c>
      <c r="I113" s="179">
        <f t="shared" si="37"/>
        <v>3.2537076558189758E-4</v>
      </c>
      <c r="J113" s="179">
        <f t="shared" si="37"/>
        <v>3.5482855311633264E-4</v>
      </c>
      <c r="K113" s="179">
        <f t="shared" si="37"/>
        <v>4.0489381712670205E-4</v>
      </c>
      <c r="L113" s="179">
        <f t="shared" si="37"/>
        <v>3.3552844019331634E-4</v>
      </c>
      <c r="M113" s="179">
        <f t="shared" si="37"/>
        <v>2.3544426180623188E-4</v>
      </c>
      <c r="N113" s="179">
        <f t="shared" si="37"/>
        <v>2.7936909351191042E-4</v>
      </c>
      <c r="O113" s="179">
        <f t="shared" si="37"/>
        <v>2.5273119183990731E-4</v>
      </c>
      <c r="P113" s="179">
        <f t="shared" si="37"/>
        <v>1.0521091845154113E-4</v>
      </c>
      <c r="Q113" s="179">
        <f t="shared" si="37"/>
        <v>1.1974823529456838E-4</v>
      </c>
      <c r="R113" s="179">
        <f t="shared" si="37"/>
        <v>1.3997050962714593E-4</v>
      </c>
      <c r="S113" s="179">
        <f t="shared" ref="S113:U113" si="53">S54/S$59</f>
        <v>1.4301406682002709E-4</v>
      </c>
      <c r="T113" s="179">
        <f t="shared" si="53"/>
        <v>2.6683406192956697E-4</v>
      </c>
      <c r="U113" s="179">
        <f t="shared" si="53"/>
        <v>2.7005694224485719E-4</v>
      </c>
    </row>
    <row r="114" spans="2:21" s="109" customFormat="1" ht="12.5" x14ac:dyDescent="0.25">
      <c r="C114" s="131" t="s">
        <v>292</v>
      </c>
      <c r="D114" s="179">
        <f t="shared" ref="D114:R116" si="54">D55/D$59</f>
        <v>6.8819210059075959E-4</v>
      </c>
      <c r="E114" s="179">
        <f t="shared" si="54"/>
        <v>5.379339023434069E-4</v>
      </c>
      <c r="F114" s="179">
        <f t="shared" si="54"/>
        <v>4.6452986837131603E-4</v>
      </c>
      <c r="G114" s="179">
        <f t="shared" si="54"/>
        <v>0</v>
      </c>
      <c r="H114" s="179">
        <f t="shared" si="54"/>
        <v>0</v>
      </c>
      <c r="I114" s="179">
        <f t="shared" si="54"/>
        <v>0</v>
      </c>
      <c r="J114" s="179">
        <f t="shared" si="54"/>
        <v>0</v>
      </c>
      <c r="K114" s="179">
        <f t="shared" si="54"/>
        <v>0</v>
      </c>
      <c r="L114" s="179">
        <f t="shared" si="54"/>
        <v>0</v>
      </c>
      <c r="M114" s="179">
        <f t="shared" si="54"/>
        <v>0</v>
      </c>
      <c r="N114" s="179">
        <f t="shared" si="54"/>
        <v>0</v>
      </c>
      <c r="O114" s="179">
        <f t="shared" si="54"/>
        <v>0</v>
      </c>
      <c r="P114" s="179">
        <f t="shared" si="54"/>
        <v>0</v>
      </c>
      <c r="Q114" s="179">
        <f t="shared" si="54"/>
        <v>0</v>
      </c>
      <c r="R114" s="179">
        <f t="shared" si="54"/>
        <v>0</v>
      </c>
      <c r="S114" s="179">
        <f t="shared" ref="S114:U114" si="55">S55/S$59</f>
        <v>0</v>
      </c>
      <c r="T114" s="179">
        <f t="shared" si="55"/>
        <v>0</v>
      </c>
      <c r="U114" s="179">
        <f t="shared" si="55"/>
        <v>0</v>
      </c>
    </row>
    <row r="115" spans="2:21" s="109" customFormat="1" ht="12.5" x14ac:dyDescent="0.25">
      <c r="C115" s="131" t="s">
        <v>347</v>
      </c>
      <c r="D115" s="179">
        <f t="shared" si="54"/>
        <v>1.111181086588771E-3</v>
      </c>
      <c r="E115" s="179">
        <f t="shared" si="54"/>
        <v>8.5834890602797919E-4</v>
      </c>
      <c r="F115" s="179">
        <f t="shared" si="54"/>
        <v>7.2254318393172583E-4</v>
      </c>
      <c r="G115" s="179">
        <f t="shared" si="54"/>
        <v>1.118612710671107E-3</v>
      </c>
      <c r="H115" s="179">
        <f t="shared" si="54"/>
        <v>5.6583353362746542E-4</v>
      </c>
      <c r="I115" s="179">
        <f t="shared" si="54"/>
        <v>4.7290561827522136E-4</v>
      </c>
      <c r="J115" s="179">
        <f t="shared" si="54"/>
        <v>5.190512369036231E-4</v>
      </c>
      <c r="K115" s="179">
        <f t="shared" si="54"/>
        <v>5.1248742296034248E-4</v>
      </c>
      <c r="L115" s="179">
        <f t="shared" si="54"/>
        <v>5.8054634601867642E-4</v>
      </c>
      <c r="M115" s="179">
        <f t="shared" si="54"/>
        <v>5.9894492463247141E-4</v>
      </c>
      <c r="N115" s="179">
        <f t="shared" si="54"/>
        <v>4.450730090174877E-4</v>
      </c>
      <c r="O115" s="179">
        <f t="shared" si="54"/>
        <v>4.3657890299040296E-4</v>
      </c>
      <c r="P115" s="179">
        <f t="shared" si="54"/>
        <v>3.8748567605683743E-4</v>
      </c>
      <c r="Q115" s="179">
        <f t="shared" si="54"/>
        <v>3.1821463162205087E-4</v>
      </c>
      <c r="R115" s="179">
        <f t="shared" si="54"/>
        <v>2.5206322950873424E-4</v>
      </c>
      <c r="S115" s="179">
        <f t="shared" ref="S115:U115" si="56">S56/S$59</f>
        <v>1.0188442181848711E-4</v>
      </c>
      <c r="T115" s="179">
        <f t="shared" si="56"/>
        <v>2.1712771361254754E-4</v>
      </c>
      <c r="U115" s="179">
        <f t="shared" si="56"/>
        <v>2.7842009846680311E-4</v>
      </c>
    </row>
    <row r="116" spans="2:21" s="109" customFormat="1" ht="12.5" x14ac:dyDescent="0.25">
      <c r="C116" s="131" t="s">
        <v>348</v>
      </c>
      <c r="D116" s="179">
        <f t="shared" si="54"/>
        <v>2.5471454210834262E-3</v>
      </c>
      <c r="E116" s="179">
        <f t="shared" si="54"/>
        <v>2.2315782919055962E-3</v>
      </c>
      <c r="F116" s="179">
        <f t="shared" si="54"/>
        <v>1.9464745529654856E-3</v>
      </c>
      <c r="G116" s="179">
        <f t="shared" si="54"/>
        <v>2.8602201486261983E-3</v>
      </c>
      <c r="H116" s="179">
        <f t="shared" si="54"/>
        <v>1.9149580958103887E-3</v>
      </c>
      <c r="I116" s="179">
        <f t="shared" si="54"/>
        <v>1.1202521813509436E-3</v>
      </c>
      <c r="J116" s="179">
        <f t="shared" si="54"/>
        <v>3.0850218155284177E-3</v>
      </c>
      <c r="K116" s="179">
        <f t="shared" si="54"/>
        <v>2.9308040622577402E-3</v>
      </c>
      <c r="L116" s="179">
        <f t="shared" si="54"/>
        <v>2.717979894769938E-3</v>
      </c>
      <c r="M116" s="179">
        <f t="shared" si="54"/>
        <v>2.317896350352591E-3</v>
      </c>
      <c r="N116" s="179">
        <f t="shared" si="54"/>
        <v>2.0750741217432293E-3</v>
      </c>
      <c r="O116" s="179">
        <f t="shared" si="54"/>
        <v>1.9981903995948806E-3</v>
      </c>
      <c r="P116" s="179">
        <f t="shared" si="54"/>
        <v>2.1833310796604021E-3</v>
      </c>
      <c r="Q116" s="179">
        <f t="shared" si="54"/>
        <v>1.3350490083827472E-4</v>
      </c>
      <c r="R116" s="179">
        <f t="shared" si="54"/>
        <v>1.7246108208970417E-3</v>
      </c>
      <c r="S116" s="179">
        <f t="shared" ref="S116:U116" si="57">S57/S$59</f>
        <v>3.3636936726744095E-4</v>
      </c>
      <c r="T116" s="179">
        <f t="shared" si="57"/>
        <v>3.8246614874639349E-4</v>
      </c>
      <c r="U116" s="179">
        <f t="shared" si="57"/>
        <v>3.7418179558484802E-4</v>
      </c>
    </row>
    <row r="117" spans="2:21" s="109" customFormat="1" ht="13.5" thickBot="1" x14ac:dyDescent="0.35">
      <c r="C117" s="174" t="s">
        <v>338</v>
      </c>
      <c r="D117" s="185">
        <f>SUM(D66:D116)</f>
        <v>1</v>
      </c>
      <c r="E117" s="185">
        <f t="shared" ref="E117:O117" si="58">SUM(E66:E116)</f>
        <v>1.0000000000000002</v>
      </c>
      <c r="F117" s="185">
        <f t="shared" si="58"/>
        <v>1.0000000000000002</v>
      </c>
      <c r="G117" s="185">
        <f t="shared" si="58"/>
        <v>1.0000000000000004</v>
      </c>
      <c r="H117" s="185">
        <f t="shared" si="58"/>
        <v>1.0000000000000002</v>
      </c>
      <c r="I117" s="185">
        <f t="shared" si="58"/>
        <v>0.99999999999999944</v>
      </c>
      <c r="J117" s="185">
        <f t="shared" si="58"/>
        <v>1.0000000000000002</v>
      </c>
      <c r="K117" s="185">
        <f t="shared" si="58"/>
        <v>1</v>
      </c>
      <c r="L117" s="185">
        <f t="shared" si="58"/>
        <v>1.0000000000000002</v>
      </c>
      <c r="M117" s="185">
        <f t="shared" si="58"/>
        <v>0.99999999999999956</v>
      </c>
      <c r="N117" s="185">
        <f t="shared" si="58"/>
        <v>0.99999999999999956</v>
      </c>
      <c r="O117" s="185">
        <f t="shared" si="58"/>
        <v>0.99999999999999978</v>
      </c>
      <c r="P117" s="185">
        <f t="shared" ref="P117:U117" si="59">SUM(P66:P116)</f>
        <v>0.99999999999999944</v>
      </c>
      <c r="Q117" s="185">
        <f t="shared" si="59"/>
        <v>1</v>
      </c>
      <c r="R117" s="185">
        <f t="shared" si="59"/>
        <v>0.99999999999999944</v>
      </c>
      <c r="S117" s="185">
        <f t="shared" si="59"/>
        <v>1.0000000000000004</v>
      </c>
      <c r="T117" s="185">
        <f t="shared" si="59"/>
        <v>0.99999999999999978</v>
      </c>
      <c r="U117" s="185">
        <f t="shared" si="59"/>
        <v>0.99999999999999978</v>
      </c>
    </row>
    <row r="118" spans="2:21" s="109" customFormat="1" ht="13.5" thickTop="1" x14ac:dyDescent="0.3">
      <c r="C118" s="189"/>
    </row>
    <row r="119" spans="2:21" s="109" customFormat="1" ht="12.5" x14ac:dyDescent="0.25"/>
    <row r="120" spans="2:21" s="109" customFormat="1" ht="13" x14ac:dyDescent="0.3">
      <c r="B120" s="173" t="s">
        <v>350</v>
      </c>
    </row>
    <row r="121" spans="2:21" s="109" customFormat="1" ht="12.5" x14ac:dyDescent="0.25"/>
    <row r="122" spans="2:21" s="109" customFormat="1" ht="13" x14ac:dyDescent="0.3">
      <c r="C122" s="1"/>
      <c r="D122" s="184" t="s">
        <v>351</v>
      </c>
      <c r="E122" s="184" t="s">
        <v>352</v>
      </c>
      <c r="F122" s="184" t="s">
        <v>353</v>
      </c>
      <c r="G122" s="184" t="s">
        <v>354</v>
      </c>
      <c r="H122" s="184" t="s">
        <v>355</v>
      </c>
      <c r="I122" s="184" t="s">
        <v>356</v>
      </c>
      <c r="J122" s="184" t="s">
        <v>357</v>
      </c>
      <c r="K122" s="184" t="s">
        <v>358</v>
      </c>
      <c r="L122" s="184" t="s">
        <v>359</v>
      </c>
      <c r="M122" s="184" t="s">
        <v>360</v>
      </c>
      <c r="N122" s="184" t="s">
        <v>361</v>
      </c>
      <c r="O122" s="184" t="s">
        <v>362</v>
      </c>
      <c r="P122" s="184" t="s">
        <v>363</v>
      </c>
      <c r="Q122" s="184" t="s">
        <v>364</v>
      </c>
      <c r="R122" s="184" t="s">
        <v>400</v>
      </c>
      <c r="S122" s="184" t="s">
        <v>404</v>
      </c>
      <c r="T122" s="184" t="s">
        <v>408</v>
      </c>
      <c r="U122" s="184" t="s">
        <v>409</v>
      </c>
    </row>
    <row r="123" spans="2:21" s="109" customFormat="1" ht="12.5" x14ac:dyDescent="0.25">
      <c r="C123" s="131" t="s">
        <v>244</v>
      </c>
      <c r="D123" s="179">
        <f t="shared" ref="D123:I123" si="60">D7/D$61</f>
        <v>5.09300155037462E-4</v>
      </c>
      <c r="E123" s="179">
        <f t="shared" si="60"/>
        <v>4.2734282290438926E-4</v>
      </c>
      <c r="F123" s="179">
        <f t="shared" si="60"/>
        <v>5.549304087626892E-4</v>
      </c>
      <c r="G123" s="179">
        <f t="shared" si="60"/>
        <v>8.8397040080791147E-4</v>
      </c>
      <c r="H123" s="179">
        <f t="shared" si="60"/>
        <v>8.1892505980125235E-4</v>
      </c>
      <c r="I123" s="179">
        <f t="shared" si="60"/>
        <v>5.8883045983514786E-4</v>
      </c>
      <c r="J123" s="179">
        <f>J7/$J$61</f>
        <v>5.0208003935751488E-4</v>
      </c>
      <c r="K123" s="179">
        <f>K7/$K$61</f>
        <v>1.4505279298918259E-3</v>
      </c>
      <c r="L123" s="180">
        <f>L7/$L$61</f>
        <v>1.2656407333015943E-3</v>
      </c>
      <c r="M123" s="180">
        <f>M7/$M$61</f>
        <v>1.0312959437992451E-3</v>
      </c>
      <c r="N123" s="180">
        <f>N7/$N$61</f>
        <v>1.1880838361083063E-4</v>
      </c>
      <c r="O123" s="180">
        <f t="shared" ref="O123:U123" si="61">O7/O$61</f>
        <v>3.9227536910412702E-4</v>
      </c>
      <c r="P123" s="180">
        <f t="shared" si="61"/>
        <v>4.7201577209163797E-4</v>
      </c>
      <c r="Q123" s="180">
        <f t="shared" si="61"/>
        <v>4.7047692925691214E-4</v>
      </c>
      <c r="R123" s="180">
        <f t="shared" si="61"/>
        <v>8.161992361935442E-4</v>
      </c>
      <c r="S123" s="180">
        <f t="shared" si="61"/>
        <v>6.3789743792699697E-4</v>
      </c>
      <c r="T123" s="180">
        <f t="shared" si="61"/>
        <v>5.9359288033749777E-4</v>
      </c>
      <c r="U123" s="180">
        <f t="shared" si="61"/>
        <v>3.4221733459009843E-4</v>
      </c>
    </row>
    <row r="124" spans="2:21" s="109" customFormat="1" ht="12.5" x14ac:dyDescent="0.25">
      <c r="C124" s="131" t="s">
        <v>245</v>
      </c>
      <c r="D124" s="179">
        <f t="shared" ref="D124:I132" si="62">D9/D$61</f>
        <v>1.6563744539446696E-3</v>
      </c>
      <c r="E124" s="179">
        <f t="shared" si="62"/>
        <v>7.9397064002314078E-4</v>
      </c>
      <c r="F124" s="179">
        <f t="shared" si="62"/>
        <v>4.742169697801343E-4</v>
      </c>
      <c r="G124" s="179">
        <f t="shared" si="62"/>
        <v>3.9849725762072241E-3</v>
      </c>
      <c r="H124" s="179">
        <f t="shared" si="62"/>
        <v>3.743382820985065E-3</v>
      </c>
      <c r="I124" s="179">
        <f t="shared" si="62"/>
        <v>2.5856665247661653E-3</v>
      </c>
      <c r="J124" s="179">
        <f t="shared" ref="J124:J132" si="63">J9/$J$61</f>
        <v>2.8771634497647422E-3</v>
      </c>
      <c r="K124" s="179">
        <f t="shared" ref="K124:K132" si="64">K9/$K$61</f>
        <v>2.7281655598347123E-3</v>
      </c>
      <c r="L124" s="180">
        <f t="shared" ref="L124:L132" si="65">L9/$L$61</f>
        <v>2.3470690124403845E-3</v>
      </c>
      <c r="M124" s="180">
        <f t="shared" ref="M124:M132" si="66">M9/$M$61</f>
        <v>1.308524039624435E-3</v>
      </c>
      <c r="N124" s="180">
        <f t="shared" ref="N124:N132" si="67">N9/$N$61</f>
        <v>1.0538139824528582E-3</v>
      </c>
      <c r="O124" s="180">
        <f t="shared" ref="O124:R132" si="68">O9/O$61</f>
        <v>6.1211477656465847E-4</v>
      </c>
      <c r="P124" s="180">
        <f t="shared" si="68"/>
        <v>7.4323999301149305E-4</v>
      </c>
      <c r="Q124" s="180">
        <f t="shared" si="68"/>
        <v>1.5475234765759806E-3</v>
      </c>
      <c r="R124" s="180">
        <f t="shared" si="68"/>
        <v>1.3156307788327426E-3</v>
      </c>
      <c r="S124" s="180">
        <f t="shared" ref="S124" si="69">S9/S$61</f>
        <v>1.4505408566074123E-3</v>
      </c>
      <c r="T124" s="179">
        <f>T9/T$61</f>
        <v>1.947026111046157E-3</v>
      </c>
      <c r="U124" s="179">
        <f>U9/U$61</f>
        <v>3.1053277413912298E-3</v>
      </c>
    </row>
    <row r="125" spans="2:21" s="109" customFormat="1" ht="12.5" x14ac:dyDescent="0.25">
      <c r="C125" s="131" t="s">
        <v>246</v>
      </c>
      <c r="D125" s="179">
        <f t="shared" si="62"/>
        <v>1.5074251352428897E-2</v>
      </c>
      <c r="E125" s="179">
        <f t="shared" si="62"/>
        <v>1.9684676884092693E-2</v>
      </c>
      <c r="F125" s="179">
        <f t="shared" si="62"/>
        <v>2.8821840610111654E-2</v>
      </c>
      <c r="G125" s="179">
        <f t="shared" si="62"/>
        <v>1.3713515734643191E-2</v>
      </c>
      <c r="H125" s="179">
        <f t="shared" si="62"/>
        <v>1.4483217322383181E-2</v>
      </c>
      <c r="I125" s="179">
        <f t="shared" si="62"/>
        <v>1.5230631298090921E-2</v>
      </c>
      <c r="J125" s="179">
        <f t="shared" si="63"/>
        <v>1.4336410281976686E-2</v>
      </c>
      <c r="K125" s="179">
        <f t="shared" si="64"/>
        <v>1.5768150634581913E-2</v>
      </c>
      <c r="L125" s="180">
        <f t="shared" si="65"/>
        <v>1.837750126325615E-2</v>
      </c>
      <c r="M125" s="180">
        <f t="shared" si="66"/>
        <v>1.6017357809975156E-2</v>
      </c>
      <c r="N125" s="180">
        <f t="shared" si="67"/>
        <v>1.3922564842375137E-2</v>
      </c>
      <c r="O125" s="180">
        <f t="shared" si="68"/>
        <v>1.1939675014529062E-2</v>
      </c>
      <c r="P125" s="180">
        <f t="shared" si="68"/>
        <v>1.2408994635704383E-2</v>
      </c>
      <c r="Q125" s="180">
        <f t="shared" si="68"/>
        <v>1.2431318829283481E-2</v>
      </c>
      <c r="R125" s="180">
        <f t="shared" si="68"/>
        <v>1.2213083259671917E-2</v>
      </c>
      <c r="S125" s="180">
        <f t="shared" ref="S125:U125" si="70">S10/S$61</f>
        <v>1.2853104031312138E-2</v>
      </c>
      <c r="T125" s="179">
        <f t="shared" si="70"/>
        <v>1.2257458756546288E-2</v>
      </c>
      <c r="U125" s="179">
        <f t="shared" si="70"/>
        <v>1.2017610080432688E-2</v>
      </c>
    </row>
    <row r="126" spans="2:21" s="109" customFormat="1" ht="12.5" x14ac:dyDescent="0.25">
      <c r="C126" s="131" t="s">
        <v>247</v>
      </c>
      <c r="D126" s="179">
        <f t="shared" si="62"/>
        <v>4.6947964526888207E-3</v>
      </c>
      <c r="E126" s="179">
        <f t="shared" si="62"/>
        <v>6.2968224094888513E-3</v>
      </c>
      <c r="F126" s="179">
        <f t="shared" si="62"/>
        <v>3.9333653568155505E-3</v>
      </c>
      <c r="G126" s="179">
        <f t="shared" si="62"/>
        <v>4.6417776109222032E-3</v>
      </c>
      <c r="H126" s="179">
        <f t="shared" si="62"/>
        <v>4.8674069239263802E-3</v>
      </c>
      <c r="I126" s="179">
        <f t="shared" si="62"/>
        <v>4.362400346151608E-3</v>
      </c>
      <c r="J126" s="179">
        <f t="shared" si="63"/>
        <v>3.7001661181581451E-3</v>
      </c>
      <c r="K126" s="179">
        <f t="shared" si="64"/>
        <v>3.0885850451694004E-3</v>
      </c>
      <c r="L126" s="180">
        <f t="shared" si="65"/>
        <v>3.5144828497574668E-3</v>
      </c>
      <c r="M126" s="180">
        <f t="shared" si="66"/>
        <v>1.5254019230231499E-3</v>
      </c>
      <c r="N126" s="180">
        <f t="shared" si="67"/>
        <v>1.1640735633535156E-3</v>
      </c>
      <c r="O126" s="180">
        <f t="shared" si="68"/>
        <v>1.3029420168029398E-3</v>
      </c>
      <c r="P126" s="180">
        <f t="shared" si="68"/>
        <v>1.6693817652882902E-3</v>
      </c>
      <c r="Q126" s="180">
        <f t="shared" si="68"/>
        <v>1.7985769159055197E-3</v>
      </c>
      <c r="R126" s="180">
        <f t="shared" si="68"/>
        <v>1.5001357179840113E-3</v>
      </c>
      <c r="S126" s="180">
        <f t="shared" ref="S126:U126" si="71">S11/S$61</f>
        <v>8.2707605884345782E-4</v>
      </c>
      <c r="T126" s="179">
        <f t="shared" si="71"/>
        <v>6.4305949047990547E-4</v>
      </c>
      <c r="U126" s="179">
        <f t="shared" si="71"/>
        <v>4.7819482904639841E-4</v>
      </c>
    </row>
    <row r="127" spans="2:21" s="109" customFormat="1" ht="12.5" x14ac:dyDescent="0.25">
      <c r="C127" s="131" t="s">
        <v>339</v>
      </c>
      <c r="D127" s="179">
        <f t="shared" si="62"/>
        <v>8.1831010192338176E-3</v>
      </c>
      <c r="E127" s="179">
        <f t="shared" si="62"/>
        <v>8.709082298608643E-3</v>
      </c>
      <c r="F127" s="179">
        <f t="shared" si="62"/>
        <v>1.0794005812935777E-2</v>
      </c>
      <c r="G127" s="179">
        <f t="shared" si="62"/>
        <v>1.127099331987352E-2</v>
      </c>
      <c r="H127" s="179">
        <f t="shared" si="62"/>
        <v>1.4392739951537045E-2</v>
      </c>
      <c r="I127" s="179">
        <f t="shared" si="62"/>
        <v>1.6881066025668013E-2</v>
      </c>
      <c r="J127" s="179">
        <f t="shared" si="63"/>
        <v>2.0408911051835225E-2</v>
      </c>
      <c r="K127" s="179">
        <f t="shared" si="64"/>
        <v>1.8324919422503659E-2</v>
      </c>
      <c r="L127" s="180">
        <f t="shared" si="65"/>
        <v>2.3954491933149691E-2</v>
      </c>
      <c r="M127" s="180">
        <f t="shared" si="66"/>
        <v>2.4864551586832019E-2</v>
      </c>
      <c r="N127" s="180">
        <f t="shared" si="67"/>
        <v>2.724106577423957E-2</v>
      </c>
      <c r="O127" s="180">
        <f t="shared" si="68"/>
        <v>2.7294988434462993E-2</v>
      </c>
      <c r="P127" s="180">
        <f t="shared" si="68"/>
        <v>3.2792126157936155E-2</v>
      </c>
      <c r="Q127" s="180">
        <f t="shared" si="68"/>
        <v>3.3111249725742281E-2</v>
      </c>
      <c r="R127" s="180">
        <f t="shared" si="68"/>
        <v>3.6849437204123689E-2</v>
      </c>
      <c r="S127" s="180">
        <f t="shared" ref="S127:U127" si="72">S12/S$61</f>
        <v>4.208211894698112E-2</v>
      </c>
      <c r="T127" s="179">
        <f t="shared" si="72"/>
        <v>4.6346708913674851E-2</v>
      </c>
      <c r="U127" s="179">
        <f t="shared" si="72"/>
        <v>5.0491889273560298E-2</v>
      </c>
    </row>
    <row r="128" spans="2:21" s="109" customFormat="1" ht="12.5" x14ac:dyDescent="0.25">
      <c r="C128" s="131" t="s">
        <v>340</v>
      </c>
      <c r="D128" s="179">
        <f t="shared" si="62"/>
        <v>0.18990394438072497</v>
      </c>
      <c r="E128" s="179">
        <f t="shared" si="62"/>
        <v>0.18482598014888202</v>
      </c>
      <c r="F128" s="179">
        <f t="shared" si="62"/>
        <v>0.19672379536188245</v>
      </c>
      <c r="G128" s="179">
        <f t="shared" si="62"/>
        <v>0.19487466665119491</v>
      </c>
      <c r="H128" s="179">
        <f t="shared" si="62"/>
        <v>0.2057230330781735</v>
      </c>
      <c r="I128" s="179">
        <f t="shared" si="62"/>
        <v>0.21169450986179428</v>
      </c>
      <c r="J128" s="179">
        <f t="shared" si="63"/>
        <v>0.21431211633988875</v>
      </c>
      <c r="K128" s="179">
        <f t="shared" si="64"/>
        <v>0.20897092027362524</v>
      </c>
      <c r="L128" s="180">
        <f t="shared" si="65"/>
        <v>0.19913496505613823</v>
      </c>
      <c r="M128" s="180">
        <f t="shared" si="66"/>
        <v>0.20711464485396405</v>
      </c>
      <c r="N128" s="180">
        <f t="shared" si="67"/>
        <v>0.20624286644856943</v>
      </c>
      <c r="O128" s="180">
        <f t="shared" si="68"/>
        <v>0.1983963818192517</v>
      </c>
      <c r="P128" s="180">
        <f t="shared" si="68"/>
        <v>0.17764320999858671</v>
      </c>
      <c r="Q128" s="180">
        <f t="shared" si="68"/>
        <v>0.16845908434211607</v>
      </c>
      <c r="R128" s="180">
        <f t="shared" si="68"/>
        <v>0.15988942877186293</v>
      </c>
      <c r="S128" s="180">
        <f t="shared" ref="S128:T128" si="73">S13/S$61</f>
        <v>0.17047104623873185</v>
      </c>
      <c r="T128" s="179">
        <f t="shared" si="73"/>
        <v>0.17202460274107473</v>
      </c>
      <c r="U128" s="179">
        <f>U13/U$61</f>
        <v>0.16845931936320277</v>
      </c>
    </row>
    <row r="129" spans="3:21" s="109" customFormat="1" ht="12.5" x14ac:dyDescent="0.25">
      <c r="C129" s="131" t="s">
        <v>251</v>
      </c>
      <c r="D129" s="179">
        <f t="shared" si="62"/>
        <v>3.0094299777569371E-2</v>
      </c>
      <c r="E129" s="179">
        <f t="shared" si="62"/>
        <v>2.8603737632524627E-2</v>
      </c>
      <c r="F129" s="179">
        <f t="shared" si="62"/>
        <v>3.3199360743032126E-2</v>
      </c>
      <c r="G129" s="179">
        <f t="shared" si="62"/>
        <v>3.7134912039415997E-2</v>
      </c>
      <c r="H129" s="179">
        <f t="shared" si="62"/>
        <v>2.7031594301458305E-2</v>
      </c>
      <c r="I129" s="179">
        <f t="shared" si="62"/>
        <v>2.0797532217117054E-2</v>
      </c>
      <c r="J129" s="179">
        <f t="shared" si="63"/>
        <v>2.2323412909706346E-2</v>
      </c>
      <c r="K129" s="179">
        <f t="shared" si="64"/>
        <v>2.1049089209294113E-2</v>
      </c>
      <c r="L129" s="180">
        <f t="shared" si="65"/>
        <v>1.9121884573671036E-2</v>
      </c>
      <c r="M129" s="180">
        <f t="shared" si="66"/>
        <v>1.4590821169037769E-2</v>
      </c>
      <c r="N129" s="180">
        <f t="shared" si="67"/>
        <v>1.4803904862482528E-2</v>
      </c>
      <c r="O129" s="180">
        <f t="shared" si="68"/>
        <v>1.3859641661501748E-2</v>
      </c>
      <c r="P129" s="180">
        <f t="shared" si="68"/>
        <v>1.0771990341718076E-2</v>
      </c>
      <c r="Q129" s="180">
        <f t="shared" si="68"/>
        <v>9.4414648410046705E-3</v>
      </c>
      <c r="R129" s="180">
        <f t="shared" si="68"/>
        <v>9.7497240208511537E-3</v>
      </c>
      <c r="S129" s="180">
        <f t="shared" ref="S129:U129" si="74">S14/S$61</f>
        <v>9.3732197405315982E-3</v>
      </c>
      <c r="T129" s="179">
        <f t="shared" si="74"/>
        <v>1.1565270003279945E-2</v>
      </c>
      <c r="U129" s="179">
        <f t="shared" si="74"/>
        <v>1.2533573543531606E-2</v>
      </c>
    </row>
    <row r="130" spans="3:21" s="109" customFormat="1" ht="12.5" x14ac:dyDescent="0.25">
      <c r="C130" s="131" t="s">
        <v>252</v>
      </c>
      <c r="D130" s="179">
        <f t="shared" si="62"/>
        <v>0.12123494816515427</v>
      </c>
      <c r="E130" s="179">
        <f t="shared" si="62"/>
        <v>0.12513495747832953</v>
      </c>
      <c r="F130" s="179">
        <f t="shared" si="62"/>
        <v>0.11752314469005558</v>
      </c>
      <c r="G130" s="179">
        <f t="shared" si="62"/>
        <v>0.12441784179113613</v>
      </c>
      <c r="H130" s="179">
        <f t="shared" si="62"/>
        <v>0.13048479423879061</v>
      </c>
      <c r="I130" s="179">
        <f t="shared" si="62"/>
        <v>0.11795127549439612</v>
      </c>
      <c r="J130" s="179">
        <f t="shared" si="63"/>
        <v>0.11074783437142291</v>
      </c>
      <c r="K130" s="179">
        <f t="shared" si="64"/>
        <v>0.10276990868476402</v>
      </c>
      <c r="L130" s="180">
        <f t="shared" si="65"/>
        <v>9.9697766118924794E-2</v>
      </c>
      <c r="M130" s="180">
        <f t="shared" si="66"/>
        <v>9.7709460362451428E-2</v>
      </c>
      <c r="N130" s="180">
        <f t="shared" si="67"/>
        <v>0.10000934340756552</v>
      </c>
      <c r="O130" s="180">
        <f t="shared" si="68"/>
        <v>0.11387787906919943</v>
      </c>
      <c r="P130" s="180">
        <f t="shared" si="68"/>
        <v>0.10933934100720795</v>
      </c>
      <c r="Q130" s="180">
        <f t="shared" si="68"/>
        <v>0.10206893169515287</v>
      </c>
      <c r="R130" s="180">
        <f t="shared" si="68"/>
        <v>0.10644341945670324</v>
      </c>
      <c r="S130" s="180">
        <f t="shared" ref="S130:U130" si="75">S15/S$61</f>
        <v>0.10679525806424083</v>
      </c>
      <c r="T130" s="179">
        <f t="shared" si="75"/>
        <v>0.10575073838981802</v>
      </c>
      <c r="U130" s="179">
        <f t="shared" si="75"/>
        <v>0.10663974532771998</v>
      </c>
    </row>
    <row r="131" spans="3:21" s="109" customFormat="1" ht="12.5" x14ac:dyDescent="0.25">
      <c r="C131" s="131" t="s">
        <v>253</v>
      </c>
      <c r="D131" s="179">
        <f t="shared" si="62"/>
        <v>1.0865613338227042E-2</v>
      </c>
      <c r="E131" s="179">
        <f t="shared" si="62"/>
        <v>3.7401933545003702E-3</v>
      </c>
      <c r="F131" s="179">
        <f t="shared" si="62"/>
        <v>3.2760972742743007E-3</v>
      </c>
      <c r="G131" s="179">
        <f t="shared" si="62"/>
        <v>6.6561921271382522E-3</v>
      </c>
      <c r="H131" s="179">
        <f t="shared" si="62"/>
        <v>6.0188052198108626E-3</v>
      </c>
      <c r="I131" s="179">
        <f t="shared" si="62"/>
        <v>1.0519516462620006E-2</v>
      </c>
      <c r="J131" s="179">
        <f t="shared" si="63"/>
        <v>1.6678988620743414E-2</v>
      </c>
      <c r="K131" s="179">
        <f t="shared" si="64"/>
        <v>1.3364284230356011E-2</v>
      </c>
      <c r="L131" s="180">
        <f t="shared" si="65"/>
        <v>1.3932506080416684E-2</v>
      </c>
      <c r="M131" s="180">
        <f t="shared" si="66"/>
        <v>5.8555387846035527E-3</v>
      </c>
      <c r="N131" s="180">
        <f t="shared" si="67"/>
        <v>4.1149884718371449E-3</v>
      </c>
      <c r="O131" s="180">
        <f t="shared" si="68"/>
        <v>5.2714265443389125E-3</v>
      </c>
      <c r="P131" s="180">
        <f t="shared" si="68"/>
        <v>4.7498352286877207E-3</v>
      </c>
      <c r="Q131" s="180">
        <f t="shared" si="68"/>
        <v>4.4250541162895608E-3</v>
      </c>
      <c r="R131" s="180">
        <f t="shared" si="68"/>
        <v>6.178014847540856E-3</v>
      </c>
      <c r="S131" s="180">
        <f t="shared" ref="S131:U131" si="76">S16/S$61</f>
        <v>4.8268154424332896E-3</v>
      </c>
      <c r="T131" s="179">
        <f t="shared" si="76"/>
        <v>4.4487520022936291E-3</v>
      </c>
      <c r="U131" s="179">
        <f t="shared" si="76"/>
        <v>5.7011608047291802E-3</v>
      </c>
    </row>
    <row r="132" spans="3:21" s="109" customFormat="1" ht="12.5" x14ac:dyDescent="0.25">
      <c r="C132" s="131" t="s">
        <v>254</v>
      </c>
      <c r="D132" s="179">
        <f t="shared" si="62"/>
        <v>1.9015329203198855E-3</v>
      </c>
      <c r="E132" s="179">
        <f t="shared" si="62"/>
        <v>2.1480731734258231E-3</v>
      </c>
      <c r="F132" s="179">
        <f t="shared" si="62"/>
        <v>1.7480835532876426E-3</v>
      </c>
      <c r="G132" s="179">
        <f t="shared" si="62"/>
        <v>1.6163448303276743E-3</v>
      </c>
      <c r="H132" s="179">
        <f t="shared" si="62"/>
        <v>1.3536914264329644E-3</v>
      </c>
      <c r="I132" s="179">
        <f t="shared" si="62"/>
        <v>7.4553066642766956E-4</v>
      </c>
      <c r="J132" s="179">
        <f t="shared" si="63"/>
        <v>6.4947857346722324E-4</v>
      </c>
      <c r="K132" s="179">
        <f t="shared" si="64"/>
        <v>6.5209911901878978E-4</v>
      </c>
      <c r="L132" s="180">
        <f t="shared" si="65"/>
        <v>3.8900110149914105E-4</v>
      </c>
      <c r="M132" s="180">
        <f t="shared" si="66"/>
        <v>4.4266532932027869E-4</v>
      </c>
      <c r="N132" s="180">
        <f t="shared" si="67"/>
        <v>5.3624304945226449E-4</v>
      </c>
      <c r="O132" s="180">
        <f t="shared" si="68"/>
        <v>4.4667161913769006E-4</v>
      </c>
      <c r="P132" s="180">
        <f t="shared" si="68"/>
        <v>2.9784508223381078E-4</v>
      </c>
      <c r="Q132" s="180">
        <f t="shared" si="68"/>
        <v>1.4953624286742921E-4</v>
      </c>
      <c r="R132" s="180">
        <f t="shared" si="68"/>
        <v>8.9606215477566428E-4</v>
      </c>
      <c r="S132" s="180">
        <f t="shared" ref="S132:U132" si="77">S17/S$61</f>
        <v>1.4884335162483992E-3</v>
      </c>
      <c r="T132" s="179">
        <f t="shared" si="77"/>
        <v>2.1371964599217119E-3</v>
      </c>
      <c r="U132" s="179">
        <f t="shared" si="77"/>
        <v>1.663980415073998E-3</v>
      </c>
    </row>
    <row r="133" spans="3:21" s="109" customFormat="1" ht="12.5" x14ac:dyDescent="0.25">
      <c r="C133" s="131" t="s">
        <v>256</v>
      </c>
      <c r="D133" s="179">
        <f t="shared" ref="D133:I148" si="78">D19/D$61</f>
        <v>0</v>
      </c>
      <c r="E133" s="179">
        <f t="shared" si="78"/>
        <v>0</v>
      </c>
      <c r="F133" s="179">
        <f t="shared" si="78"/>
        <v>1.9681297051380789E-4</v>
      </c>
      <c r="G133" s="179">
        <f t="shared" si="78"/>
        <v>4.519565384179561E-4</v>
      </c>
      <c r="H133" s="179">
        <f t="shared" si="78"/>
        <v>4.7446081146418329E-4</v>
      </c>
      <c r="I133" s="179">
        <f t="shared" si="78"/>
        <v>4.4940683258843002E-4</v>
      </c>
      <c r="J133" s="179">
        <f t="shared" ref="J133:J171" si="79">J19/$J$61</f>
        <v>4.8250833868481997E-4</v>
      </c>
      <c r="K133" s="179">
        <f t="shared" ref="K133:K171" si="80">K19/$K$61</f>
        <v>3.908507215053169E-4</v>
      </c>
      <c r="L133" s="180">
        <f t="shared" ref="L133:L171" si="81">L19/$L$61</f>
        <v>3.0532237912628854E-4</v>
      </c>
      <c r="M133" s="180">
        <f t="shared" ref="M133:M171" si="82">M19/$M$61</f>
        <v>1.5739399969430717E-5</v>
      </c>
      <c r="N133" s="180">
        <f t="shared" ref="N133:N171" si="83">N19/$N$61</f>
        <v>2.3671487842848391E-5</v>
      </c>
      <c r="O133" s="180">
        <f t="shared" ref="O133:R148" si="84">O19/O$61</f>
        <v>6.5392485909304343E-5</v>
      </c>
      <c r="P133" s="180">
        <f t="shared" si="84"/>
        <v>1.2530415794489676E-4</v>
      </c>
      <c r="Q133" s="180">
        <f t="shared" si="84"/>
        <v>1.6781954241038209E-4</v>
      </c>
      <c r="R133" s="180">
        <f t="shared" si="84"/>
        <v>2.2900088745781111E-4</v>
      </c>
      <c r="S133" s="180">
        <f t="shared" ref="S133" si="85">S19/S$61</f>
        <v>3.0509732341116053E-4</v>
      </c>
      <c r="T133" s="179">
        <f>T19/T$61</f>
        <v>3.2569951868769315E-4</v>
      </c>
      <c r="U133" s="179">
        <f>U19/U$61</f>
        <v>3.9548617579933349E-4</v>
      </c>
    </row>
    <row r="134" spans="3:21" s="109" customFormat="1" ht="12.5" x14ac:dyDescent="0.25">
      <c r="C134" s="131" t="s">
        <v>258</v>
      </c>
      <c r="D134" s="179">
        <f t="shared" si="78"/>
        <v>2.3363163420830768E-4</v>
      </c>
      <c r="E134" s="179">
        <f t="shared" si="78"/>
        <v>2.0785085006445753E-4</v>
      </c>
      <c r="F134" s="179">
        <f t="shared" si="78"/>
        <v>1.8304667130121267E-4</v>
      </c>
      <c r="G134" s="179">
        <f t="shared" si="78"/>
        <v>1.3749240118445332E-4</v>
      </c>
      <c r="H134" s="179">
        <f t="shared" si="78"/>
        <v>1.7222111712733972E-4</v>
      </c>
      <c r="I134" s="179">
        <f t="shared" si="78"/>
        <v>4.1876396632273002E-5</v>
      </c>
      <c r="J134" s="179">
        <f t="shared" si="79"/>
        <v>1.6395009788572498E-5</v>
      </c>
      <c r="K134" s="179">
        <f t="shared" si="80"/>
        <v>2.3038897559702823E-5</v>
      </c>
      <c r="L134" s="180">
        <f t="shared" si="81"/>
        <v>7.549003805949121E-6</v>
      </c>
      <c r="M134" s="180">
        <f t="shared" si="82"/>
        <v>0</v>
      </c>
      <c r="N134" s="180">
        <f t="shared" si="83"/>
        <v>0</v>
      </c>
      <c r="O134" s="180">
        <f t="shared" si="84"/>
        <v>0</v>
      </c>
      <c r="P134" s="180">
        <f t="shared" si="84"/>
        <v>2.4277149893619064E-5</v>
      </c>
      <c r="Q134" s="180">
        <f t="shared" si="84"/>
        <v>2.2127181848493363E-5</v>
      </c>
      <c r="R134" s="180">
        <f t="shared" si="84"/>
        <v>0</v>
      </c>
      <c r="S134" s="180">
        <f t="shared" ref="S134:U134" si="86">S20/S$61</f>
        <v>0</v>
      </c>
      <c r="T134" s="179">
        <f t="shared" si="86"/>
        <v>0</v>
      </c>
      <c r="U134" s="179">
        <f t="shared" si="86"/>
        <v>0</v>
      </c>
    </row>
    <row r="135" spans="3:21" s="109" customFormat="1" ht="12.5" x14ac:dyDescent="0.25">
      <c r="C135" s="131" t="s">
        <v>342</v>
      </c>
      <c r="D135" s="179">
        <f t="shared" si="78"/>
        <v>1.6987397536740244E-2</v>
      </c>
      <c r="E135" s="179">
        <f t="shared" si="78"/>
        <v>1.6094552217100034E-2</v>
      </c>
      <c r="F135" s="179">
        <f t="shared" si="78"/>
        <v>1.4286644440397428E-2</v>
      </c>
      <c r="G135" s="179">
        <f t="shared" si="78"/>
        <v>1.6830262890780118E-2</v>
      </c>
      <c r="H135" s="179">
        <f t="shared" si="78"/>
        <v>1.3539090697731272E-2</v>
      </c>
      <c r="I135" s="179">
        <f t="shared" si="78"/>
        <v>1.2081296518470067E-2</v>
      </c>
      <c r="J135" s="179">
        <f t="shared" si="79"/>
        <v>1.0244971301504265E-2</v>
      </c>
      <c r="K135" s="179">
        <f t="shared" si="80"/>
        <v>1.1120748741927507E-2</v>
      </c>
      <c r="L135" s="180">
        <f t="shared" si="81"/>
        <v>1.0836294393329431E-2</v>
      </c>
      <c r="M135" s="180">
        <f t="shared" si="82"/>
        <v>1.2122678828920073E-2</v>
      </c>
      <c r="N135" s="180">
        <f t="shared" si="83"/>
        <v>1.242560577875952E-2</v>
      </c>
      <c r="O135" s="180">
        <f t="shared" si="84"/>
        <v>1.4147615422130841E-2</v>
      </c>
      <c r="P135" s="180">
        <f t="shared" si="84"/>
        <v>1.2289207054584531E-2</v>
      </c>
      <c r="Q135" s="180">
        <f t="shared" si="84"/>
        <v>1.0866132751696508E-2</v>
      </c>
      <c r="R135" s="180">
        <f t="shared" si="84"/>
        <v>1.2959565983899954E-2</v>
      </c>
      <c r="S135" s="180">
        <f t="shared" ref="S135:U135" si="87">S21/S$61</f>
        <v>1.1081339384531125E-2</v>
      </c>
      <c r="T135" s="179">
        <f t="shared" si="87"/>
        <v>9.439245967743445E-3</v>
      </c>
      <c r="U135" s="179">
        <f t="shared" si="87"/>
        <v>8.405099304646094E-3</v>
      </c>
    </row>
    <row r="136" spans="3:21" s="109" customFormat="1" ht="12.5" x14ac:dyDescent="0.25">
      <c r="C136" s="131" t="s">
        <v>343</v>
      </c>
      <c r="D136" s="179">
        <f t="shared" si="78"/>
        <v>1.1247790835792125E-2</v>
      </c>
      <c r="E136" s="179">
        <f t="shared" si="78"/>
        <v>8.5048068912729046E-3</v>
      </c>
      <c r="F136" s="179">
        <f t="shared" si="78"/>
        <v>6.535764453118896E-3</v>
      </c>
      <c r="G136" s="179">
        <f t="shared" si="78"/>
        <v>7.5298228847555651E-3</v>
      </c>
      <c r="H136" s="179">
        <f t="shared" si="78"/>
        <v>8.9830861644162423E-3</v>
      </c>
      <c r="I136" s="179">
        <f t="shared" si="78"/>
        <v>8.67753774750811E-3</v>
      </c>
      <c r="J136" s="179">
        <f t="shared" si="79"/>
        <v>8.352023577564073E-3</v>
      </c>
      <c r="K136" s="179">
        <f t="shared" si="80"/>
        <v>7.0825982781994581E-3</v>
      </c>
      <c r="L136" s="180">
        <f t="shared" si="81"/>
        <v>4.6048403845159597E-3</v>
      </c>
      <c r="M136" s="180">
        <f t="shared" si="82"/>
        <v>3.5826138577896897E-3</v>
      </c>
      <c r="N136" s="180">
        <f t="shared" si="83"/>
        <v>3.1107051835793267E-3</v>
      </c>
      <c r="O136" s="180">
        <f t="shared" si="84"/>
        <v>2.9986045254464457E-3</v>
      </c>
      <c r="P136" s="180">
        <f t="shared" si="84"/>
        <v>2.1992346575084015E-3</v>
      </c>
      <c r="Q136" s="180">
        <f t="shared" si="84"/>
        <v>2.1282981447343927E-3</v>
      </c>
      <c r="R136" s="180">
        <f t="shared" si="84"/>
        <v>2.1143993449199241E-3</v>
      </c>
      <c r="S136" s="180">
        <f t="shared" ref="S136:U136" si="88">S22/S$61</f>
        <v>1.5457528643792239E-3</v>
      </c>
      <c r="T136" s="179">
        <f t="shared" si="88"/>
        <v>1.2742147309412126E-3</v>
      </c>
      <c r="U136" s="179">
        <f t="shared" si="88"/>
        <v>9.1934215283499224E-4</v>
      </c>
    </row>
    <row r="137" spans="3:21" s="109" customFormat="1" ht="12.5" x14ac:dyDescent="0.25">
      <c r="C137" s="131" t="s">
        <v>259</v>
      </c>
      <c r="D137" s="179">
        <f t="shared" si="78"/>
        <v>1.0695686995119098E-2</v>
      </c>
      <c r="E137" s="179">
        <f t="shared" si="78"/>
        <v>1.1827388988978973E-2</v>
      </c>
      <c r="F137" s="179">
        <f t="shared" si="78"/>
        <v>9.9533180767634663E-3</v>
      </c>
      <c r="G137" s="179">
        <f t="shared" si="78"/>
        <v>1.037954354835559E-2</v>
      </c>
      <c r="H137" s="179">
        <f t="shared" si="78"/>
        <v>1.2690069624907457E-2</v>
      </c>
      <c r="I137" s="179">
        <f t="shared" si="78"/>
        <v>1.2906117934896315E-2</v>
      </c>
      <c r="J137" s="179">
        <f t="shared" si="79"/>
        <v>1.3115367786415139E-2</v>
      </c>
      <c r="K137" s="179">
        <f t="shared" si="80"/>
        <v>1.5524470547112005E-2</v>
      </c>
      <c r="L137" s="180">
        <f t="shared" si="81"/>
        <v>1.6021597900301783E-2</v>
      </c>
      <c r="M137" s="180">
        <f t="shared" si="82"/>
        <v>1.9091768827269592E-2</v>
      </c>
      <c r="N137" s="180">
        <f t="shared" si="83"/>
        <v>1.6192080329062723E-2</v>
      </c>
      <c r="O137" s="180">
        <f t="shared" si="84"/>
        <v>1.4848311026163066E-2</v>
      </c>
      <c r="P137" s="180">
        <f t="shared" si="84"/>
        <v>1.4375484234232244E-2</v>
      </c>
      <c r="Q137" s="180">
        <f t="shared" si="84"/>
        <v>1.3320693749254089E-2</v>
      </c>
      <c r="R137" s="180">
        <f t="shared" si="84"/>
        <v>1.4316182005005227E-2</v>
      </c>
      <c r="S137" s="180">
        <f t="shared" ref="S137:U137" si="89">S23/S$61</f>
        <v>1.6765117959145873E-2</v>
      </c>
      <c r="T137" s="179">
        <f t="shared" si="89"/>
        <v>1.5382236904381761E-2</v>
      </c>
      <c r="U137" s="179">
        <f t="shared" si="89"/>
        <v>1.7334311548186408E-2</v>
      </c>
    </row>
    <row r="138" spans="3:21" s="109" customFormat="1" ht="12.5" x14ac:dyDescent="0.25">
      <c r="C138" s="131" t="s">
        <v>261</v>
      </c>
      <c r="D138" s="179">
        <f t="shared" si="78"/>
        <v>3.5105997758828104E-3</v>
      </c>
      <c r="E138" s="179">
        <f t="shared" si="78"/>
        <v>3.2003247104676531E-3</v>
      </c>
      <c r="F138" s="179">
        <f t="shared" si="78"/>
        <v>4.2636355163168634E-3</v>
      </c>
      <c r="G138" s="179">
        <f t="shared" si="78"/>
        <v>4.961494295886301E-3</v>
      </c>
      <c r="H138" s="179">
        <f t="shared" si="78"/>
        <v>4.7925767149882871E-3</v>
      </c>
      <c r="I138" s="179">
        <f t="shared" si="78"/>
        <v>5.1782018242707319E-3</v>
      </c>
      <c r="J138" s="179">
        <f t="shared" si="79"/>
        <v>5.3901726050864015E-3</v>
      </c>
      <c r="K138" s="179">
        <f t="shared" si="80"/>
        <v>6.3920387275714034E-3</v>
      </c>
      <c r="L138" s="180">
        <f t="shared" si="81"/>
        <v>6.9690826154765661E-3</v>
      </c>
      <c r="M138" s="180">
        <f t="shared" si="82"/>
        <v>8.2257471465302743E-3</v>
      </c>
      <c r="N138" s="180">
        <f t="shared" si="83"/>
        <v>7.9198659681873722E-3</v>
      </c>
      <c r="O138" s="180">
        <f t="shared" si="84"/>
        <v>8.5991444901823456E-3</v>
      </c>
      <c r="P138" s="180">
        <f t="shared" si="84"/>
        <v>7.7822642553430641E-3</v>
      </c>
      <c r="Q138" s="180">
        <f t="shared" si="84"/>
        <v>7.0563422602578285E-3</v>
      </c>
      <c r="R138" s="180">
        <f t="shared" si="84"/>
        <v>7.3165751153593779E-3</v>
      </c>
      <c r="S138" s="180">
        <f t="shared" ref="S138:U138" si="90">S24/S$61</f>
        <v>6.8107985982877308E-3</v>
      </c>
      <c r="T138" s="179">
        <f t="shared" si="90"/>
        <v>5.8006043347697935E-3</v>
      </c>
      <c r="U138" s="179">
        <f t="shared" si="90"/>
        <v>6.0313991135176083E-3</v>
      </c>
    </row>
    <row r="139" spans="3:21" s="109" customFormat="1" ht="12.5" x14ac:dyDescent="0.25">
      <c r="C139" s="131" t="s">
        <v>262</v>
      </c>
      <c r="D139" s="179">
        <f t="shared" si="78"/>
        <v>0.14959301187348686</v>
      </c>
      <c r="E139" s="179">
        <f t="shared" si="78"/>
        <v>0.14001557937241974</v>
      </c>
      <c r="F139" s="179">
        <f t="shared" si="78"/>
        <v>0.12165464894589609</v>
      </c>
      <c r="G139" s="179">
        <f t="shared" si="78"/>
        <v>0.15056953657876654</v>
      </c>
      <c r="H139" s="179">
        <f t="shared" si="78"/>
        <v>0.16276616234604083</v>
      </c>
      <c r="I139" s="179">
        <f t="shared" si="78"/>
        <v>0.14981310568835718</v>
      </c>
      <c r="J139" s="179">
        <f t="shared" si="79"/>
        <v>0.14330131168429247</v>
      </c>
      <c r="K139" s="179">
        <f t="shared" si="80"/>
        <v>0.13828406450300243</v>
      </c>
      <c r="L139" s="180">
        <f t="shared" si="81"/>
        <v>0.13595098316164414</v>
      </c>
      <c r="M139" s="180">
        <f t="shared" si="82"/>
        <v>0.13907851928869344</v>
      </c>
      <c r="N139" s="180">
        <f t="shared" si="83"/>
        <v>0.14617341538919892</v>
      </c>
      <c r="O139" s="180">
        <f t="shared" si="84"/>
        <v>0.14739466388348335</v>
      </c>
      <c r="P139" s="180">
        <f t="shared" si="84"/>
        <v>0.14328503945172003</v>
      </c>
      <c r="Q139" s="180">
        <f t="shared" si="84"/>
        <v>0.13618205440299236</v>
      </c>
      <c r="R139" s="180">
        <f t="shared" si="84"/>
        <v>0.11930186913647838</v>
      </c>
      <c r="S139" s="180">
        <f t="shared" ref="S139:U139" si="91">S25/S$61</f>
        <v>0.11844364089708648</v>
      </c>
      <c r="T139" s="179">
        <f t="shared" si="91"/>
        <v>0.11449540836833681</v>
      </c>
      <c r="U139" s="179">
        <f t="shared" si="91"/>
        <v>0.11378947618605825</v>
      </c>
    </row>
    <row r="140" spans="3:21" s="109" customFormat="1" ht="12.5" x14ac:dyDescent="0.25">
      <c r="C140" s="131" t="s">
        <v>344</v>
      </c>
      <c r="D140" s="179">
        <f t="shared" si="78"/>
        <v>1.6510868839984004E-2</v>
      </c>
      <c r="E140" s="179">
        <f t="shared" si="78"/>
        <v>1.5188603453308103E-2</v>
      </c>
      <c r="F140" s="179">
        <f t="shared" si="78"/>
        <v>1.0349366666484481E-2</v>
      </c>
      <c r="G140" s="179">
        <f t="shared" si="78"/>
        <v>1.057669435073785E-2</v>
      </c>
      <c r="H140" s="179">
        <f t="shared" si="78"/>
        <v>1.0942263995714316E-2</v>
      </c>
      <c r="I140" s="179">
        <f t="shared" si="78"/>
        <v>1.3647351233959208E-2</v>
      </c>
      <c r="J140" s="179">
        <f t="shared" si="79"/>
        <v>1.5929478466297615E-2</v>
      </c>
      <c r="K140" s="179">
        <f t="shared" si="80"/>
        <v>1.6356910116146865E-2</v>
      </c>
      <c r="L140" s="180">
        <f t="shared" si="81"/>
        <v>1.7315096935666699E-2</v>
      </c>
      <c r="M140" s="180">
        <f t="shared" si="82"/>
        <v>1.7226251211162186E-2</v>
      </c>
      <c r="N140" s="180">
        <f t="shared" si="83"/>
        <v>1.8247736511289574E-2</v>
      </c>
      <c r="O140" s="180">
        <f t="shared" si="84"/>
        <v>1.240593367386713E-2</v>
      </c>
      <c r="P140" s="180">
        <f t="shared" si="84"/>
        <v>1.569878078341462E-2</v>
      </c>
      <c r="Q140" s="180">
        <f t="shared" si="84"/>
        <v>2.0149845347809777E-2</v>
      </c>
      <c r="R140" s="180">
        <f t="shared" si="84"/>
        <v>2.0922995378627567E-2</v>
      </c>
      <c r="S140" s="180">
        <f t="shared" ref="S140:U140" si="92">S26/S$61</f>
        <v>2.3337706802908371E-2</v>
      </c>
      <c r="T140" s="179">
        <f t="shared" si="92"/>
        <v>2.6877292642846703E-2</v>
      </c>
      <c r="U140" s="179">
        <f t="shared" si="92"/>
        <v>2.3096990055295395E-2</v>
      </c>
    </row>
    <row r="141" spans="3:21" s="109" customFormat="1" ht="12.5" x14ac:dyDescent="0.25">
      <c r="C141" s="131" t="s">
        <v>328</v>
      </c>
      <c r="D141" s="179">
        <f t="shared" si="78"/>
        <v>4.2325417233039037E-2</v>
      </c>
      <c r="E141" s="179">
        <f t="shared" si="78"/>
        <v>4.3419676852591987E-2</v>
      </c>
      <c r="F141" s="179">
        <f t="shared" si="78"/>
        <v>4.5860512924048476E-2</v>
      </c>
      <c r="G141" s="179">
        <f t="shared" si="78"/>
        <v>3.8863454653159782E-2</v>
      </c>
      <c r="H141" s="179">
        <f t="shared" si="78"/>
        <v>4.0445919168684154E-2</v>
      </c>
      <c r="I141" s="179">
        <f t="shared" si="78"/>
        <v>4.6240997324035943E-2</v>
      </c>
      <c r="J141" s="179">
        <f t="shared" si="79"/>
        <v>4.7645500343053572E-2</v>
      </c>
      <c r="K141" s="179">
        <f t="shared" si="80"/>
        <v>5.3737641539083648E-2</v>
      </c>
      <c r="L141" s="180">
        <f t="shared" si="81"/>
        <v>5.7600655298736668E-2</v>
      </c>
      <c r="M141" s="180">
        <f t="shared" si="82"/>
        <v>6.3033189343072962E-2</v>
      </c>
      <c r="N141" s="180">
        <f t="shared" si="83"/>
        <v>6.4381276226002135E-2</v>
      </c>
      <c r="O141" s="180">
        <f t="shared" si="84"/>
        <v>6.7624810797569629E-2</v>
      </c>
      <c r="P141" s="180">
        <f t="shared" si="84"/>
        <v>9.3482680484667485E-2</v>
      </c>
      <c r="Q141" s="180">
        <f t="shared" si="84"/>
        <v>0.10193462758940063</v>
      </c>
      <c r="R141" s="180">
        <f t="shared" si="84"/>
        <v>0.11447914953042815</v>
      </c>
      <c r="S141" s="180">
        <f t="shared" ref="S141:U141" si="93">S27/S$61</f>
        <v>0.11753938710666359</v>
      </c>
      <c r="T141" s="179">
        <f t="shared" si="93"/>
        <v>0.12032720515581781</v>
      </c>
      <c r="U141" s="179">
        <f t="shared" si="93"/>
        <v>0.11937701200901139</v>
      </c>
    </row>
    <row r="142" spans="3:21" s="109" customFormat="1" ht="12.5" x14ac:dyDescent="0.25">
      <c r="C142" s="131" t="s">
        <v>267</v>
      </c>
      <c r="D142" s="179">
        <f t="shared" si="78"/>
        <v>2.9840906060595172E-2</v>
      </c>
      <c r="E142" s="179">
        <f t="shared" si="78"/>
        <v>2.9063643427561923E-2</v>
      </c>
      <c r="F142" s="179">
        <f t="shared" si="78"/>
        <v>2.2797829073121417E-2</v>
      </c>
      <c r="G142" s="179">
        <f t="shared" si="78"/>
        <v>1.8208714286930567E-2</v>
      </c>
      <c r="H142" s="179">
        <f t="shared" si="78"/>
        <v>2.4913868359452924E-2</v>
      </c>
      <c r="I142" s="179">
        <f t="shared" si="78"/>
        <v>2.6811416487787589E-2</v>
      </c>
      <c r="J142" s="179">
        <f t="shared" si="79"/>
        <v>2.1077100781778033E-2</v>
      </c>
      <c r="K142" s="179">
        <f t="shared" si="80"/>
        <v>2.4079944863821361E-2</v>
      </c>
      <c r="L142" s="180">
        <f t="shared" si="81"/>
        <v>2.6244920272021972E-2</v>
      </c>
      <c r="M142" s="180">
        <f t="shared" si="82"/>
        <v>3.3233172870521709E-2</v>
      </c>
      <c r="N142" s="180">
        <f t="shared" si="83"/>
        <v>3.705495295278817E-2</v>
      </c>
      <c r="O142" s="180">
        <f t="shared" si="84"/>
        <v>4.1483380197814952E-2</v>
      </c>
      <c r="P142" s="180">
        <f t="shared" si="84"/>
        <v>3.6884197115118075E-2</v>
      </c>
      <c r="Q142" s="180">
        <f t="shared" si="84"/>
        <v>3.3430162595799451E-2</v>
      </c>
      <c r="R142" s="180">
        <f t="shared" si="84"/>
        <v>3.1322133152568966E-2</v>
      </c>
      <c r="S142" s="180">
        <f t="shared" ref="S142:U142" si="94">S28/S$61</f>
        <v>2.7085797747020059E-2</v>
      </c>
      <c r="T142" s="179">
        <f t="shared" si="94"/>
        <v>2.763649613610537E-2</v>
      </c>
      <c r="U142" s="179">
        <f t="shared" si="94"/>
        <v>2.6301501802289261E-2</v>
      </c>
    </row>
    <row r="143" spans="3:21" s="109" customFormat="1" ht="12.5" x14ac:dyDescent="0.25">
      <c r="C143" s="131" t="s">
        <v>268</v>
      </c>
      <c r="D143" s="179">
        <f t="shared" si="78"/>
        <v>1.8632528408519575E-2</v>
      </c>
      <c r="E143" s="179">
        <f t="shared" si="78"/>
        <v>1.6373331824449947E-2</v>
      </c>
      <c r="F143" s="179">
        <f t="shared" si="78"/>
        <v>1.8254175998669582E-2</v>
      </c>
      <c r="G143" s="179">
        <f t="shared" si="78"/>
        <v>2.1361305992843929E-2</v>
      </c>
      <c r="H143" s="179">
        <f t="shared" si="78"/>
        <v>2.0434634043400953E-2</v>
      </c>
      <c r="I143" s="179">
        <f t="shared" si="78"/>
        <v>2.0758636251819819E-2</v>
      </c>
      <c r="J143" s="179">
        <f t="shared" si="79"/>
        <v>1.9654814397811152E-2</v>
      </c>
      <c r="K143" s="179">
        <f t="shared" si="80"/>
        <v>2.1488492999965986E-2</v>
      </c>
      <c r="L143" s="180">
        <f t="shared" si="81"/>
        <v>2.2651474134863722E-2</v>
      </c>
      <c r="M143" s="180">
        <f t="shared" si="82"/>
        <v>2.470514497954527E-2</v>
      </c>
      <c r="N143" s="180">
        <f t="shared" si="83"/>
        <v>2.647690016942485E-2</v>
      </c>
      <c r="O143" s="180">
        <f t="shared" si="84"/>
        <v>2.8272115976726794E-2</v>
      </c>
      <c r="P143" s="180">
        <f t="shared" si="84"/>
        <v>2.7377943210493902E-2</v>
      </c>
      <c r="Q143" s="180">
        <f t="shared" si="84"/>
        <v>2.5536195260742495E-2</v>
      </c>
      <c r="R143" s="180">
        <f t="shared" si="84"/>
        <v>2.3670760985598342E-2</v>
      </c>
      <c r="S143" s="180">
        <f t="shared" ref="S143:U143" si="95">S29/S$61</f>
        <v>2.0908493304851571E-2</v>
      </c>
      <c r="T143" s="179">
        <f t="shared" si="95"/>
        <v>2.0965794866411036E-2</v>
      </c>
      <c r="U143" s="179">
        <f t="shared" si="95"/>
        <v>1.9685699713738368E-2</v>
      </c>
    </row>
    <row r="144" spans="3:21" s="109" customFormat="1" ht="12.75" customHeight="1" x14ac:dyDescent="0.25">
      <c r="C144" s="131" t="s">
        <v>270</v>
      </c>
      <c r="D144" s="179">
        <f t="shared" si="78"/>
        <v>7.9019320980978241E-4</v>
      </c>
      <c r="E144" s="179">
        <f t="shared" si="78"/>
        <v>4.0116311647004672E-4</v>
      </c>
      <c r="F144" s="179">
        <f t="shared" si="78"/>
        <v>2.4336315176627001E-4</v>
      </c>
      <c r="G144" s="179">
        <f t="shared" si="78"/>
        <v>3.6723500053622096E-4</v>
      </c>
      <c r="H144" s="179">
        <f t="shared" si="78"/>
        <v>3.838402602312088E-4</v>
      </c>
      <c r="I144" s="179">
        <f t="shared" si="78"/>
        <v>4.2736733843094825E-4</v>
      </c>
      <c r="J144" s="179">
        <f t="shared" si="79"/>
        <v>6.3495447059106142E-4</v>
      </c>
      <c r="K144" s="179">
        <f t="shared" si="80"/>
        <v>4.348367647630287E-4</v>
      </c>
      <c r="L144" s="180">
        <f t="shared" si="81"/>
        <v>3.4538237329492929E-4</v>
      </c>
      <c r="M144" s="180">
        <f t="shared" si="82"/>
        <v>2.4816880360189418E-4</v>
      </c>
      <c r="N144" s="180">
        <f t="shared" si="83"/>
        <v>2.1691250287408936E-4</v>
      </c>
      <c r="O144" s="180">
        <f t="shared" si="84"/>
        <v>1.9699227389441496E-4</v>
      </c>
      <c r="P144" s="180">
        <f t="shared" si="84"/>
        <v>2.9004549779529219E-4</v>
      </c>
      <c r="Q144" s="180">
        <f t="shared" si="84"/>
        <v>2.4685227573162957E-4</v>
      </c>
      <c r="R144" s="180">
        <f t="shared" si="84"/>
        <v>2.0491493978487557E-4</v>
      </c>
      <c r="S144" s="180">
        <f t="shared" ref="S144:U144" si="96">S30/S$61</f>
        <v>5.9641516455132362E-4</v>
      </c>
      <c r="T144" s="179">
        <f t="shared" si="96"/>
        <v>5.267970792242506E-4</v>
      </c>
      <c r="U144" s="179">
        <f t="shared" si="96"/>
        <v>2.6711571012919672E-4</v>
      </c>
    </row>
    <row r="145" spans="3:21" s="109" customFormat="1" ht="12.5" x14ac:dyDescent="0.25">
      <c r="C145" s="131" t="s">
        <v>367</v>
      </c>
      <c r="D145" s="179">
        <f t="shared" si="78"/>
        <v>2.4131608314467185E-3</v>
      </c>
      <c r="E145" s="179">
        <f t="shared" si="78"/>
        <v>1.5619002874149735E-3</v>
      </c>
      <c r="F145" s="179">
        <f t="shared" si="78"/>
        <v>2.4806850225986732E-3</v>
      </c>
      <c r="G145" s="179">
        <f t="shared" si="78"/>
        <v>3.2143241545792892E-3</v>
      </c>
      <c r="H145" s="179">
        <f t="shared" si="78"/>
        <v>3.1221617225338947E-3</v>
      </c>
      <c r="I145" s="179">
        <f t="shared" si="78"/>
        <v>2.7635299936585585E-3</v>
      </c>
      <c r="J145" s="179">
        <f t="shared" si="79"/>
        <v>2.9026083184626192E-3</v>
      </c>
      <c r="K145" s="179">
        <f t="shared" si="80"/>
        <v>3.7543636429983986E-3</v>
      </c>
      <c r="L145" s="180">
        <f t="shared" si="81"/>
        <v>3.7310853669570735E-3</v>
      </c>
      <c r="M145" s="180">
        <f t="shared" si="82"/>
        <v>2.9201363471671074E-3</v>
      </c>
      <c r="N145" s="180">
        <f t="shared" si="83"/>
        <v>2.5319874631462725E-3</v>
      </c>
      <c r="O145" s="180">
        <f t="shared" si="84"/>
        <v>2.2182023464271039E-3</v>
      </c>
      <c r="P145" s="180">
        <f t="shared" si="84"/>
        <v>2.6880415508451225E-3</v>
      </c>
      <c r="Q145" s="180">
        <f t="shared" si="84"/>
        <v>2.3139390358857142E-3</v>
      </c>
      <c r="R145" s="180">
        <f t="shared" si="84"/>
        <v>2.8995350454541144E-3</v>
      </c>
      <c r="S145" s="180">
        <f t="shared" ref="S145:U145" si="97">S31/S$61</f>
        <v>3.1099821980652056E-3</v>
      </c>
      <c r="T145" s="179">
        <f t="shared" si="97"/>
        <v>2.8770578078464643E-3</v>
      </c>
      <c r="U145" s="179">
        <f t="shared" si="97"/>
        <v>2.6794276003428534E-3</v>
      </c>
    </row>
    <row r="146" spans="3:21" s="109" customFormat="1" ht="12.5" x14ac:dyDescent="0.25">
      <c r="C146" s="131" t="s">
        <v>271</v>
      </c>
      <c r="D146" s="179">
        <f t="shared" si="78"/>
        <v>2.9285664716357431E-3</v>
      </c>
      <c r="E146" s="179">
        <f t="shared" si="78"/>
        <v>3.7992106598687854E-3</v>
      </c>
      <c r="F146" s="179">
        <f t="shared" si="78"/>
        <v>4.6211672692948779E-3</v>
      </c>
      <c r="G146" s="179">
        <f t="shared" si="78"/>
        <v>6.1744933736465777E-3</v>
      </c>
      <c r="H146" s="179">
        <f t="shared" si="78"/>
        <v>6.329653535788073E-3</v>
      </c>
      <c r="I146" s="179">
        <f t="shared" si="78"/>
        <v>5.403871764575064E-3</v>
      </c>
      <c r="J146" s="179">
        <f t="shared" si="79"/>
        <v>5.2399529629616071E-3</v>
      </c>
      <c r="K146" s="179">
        <f t="shared" si="80"/>
        <v>5.4261990320199557E-3</v>
      </c>
      <c r="L146" s="180">
        <f t="shared" si="81"/>
        <v>5.0930955798967736E-3</v>
      </c>
      <c r="M146" s="180">
        <f t="shared" si="82"/>
        <v>4.7008023232758996E-3</v>
      </c>
      <c r="N146" s="180">
        <f t="shared" si="83"/>
        <v>5.7716029385404275E-3</v>
      </c>
      <c r="O146" s="180">
        <f t="shared" si="84"/>
        <v>6.246346676018347E-3</v>
      </c>
      <c r="P146" s="180">
        <f t="shared" si="84"/>
        <v>5.1882939628192133E-3</v>
      </c>
      <c r="Q146" s="180">
        <f t="shared" si="84"/>
        <v>8.8390604578098587E-3</v>
      </c>
      <c r="R146" s="180">
        <f t="shared" si="84"/>
        <v>9.5742981510725852E-3</v>
      </c>
      <c r="S146" s="180">
        <f t="shared" ref="S146:U146" si="98">S32/S$61</f>
        <v>9.0464271156671574E-3</v>
      </c>
      <c r="T146" s="179">
        <f t="shared" si="98"/>
        <v>8.3378744960832998E-3</v>
      </c>
      <c r="U146" s="179">
        <f t="shared" si="98"/>
        <v>7.844595304217267E-3</v>
      </c>
    </row>
    <row r="147" spans="3:21" s="109" customFormat="1" ht="12.5" x14ac:dyDescent="0.25">
      <c r="C147" s="131" t="s">
        <v>272</v>
      </c>
      <c r="D147" s="179">
        <f t="shared" si="78"/>
        <v>4.2827412776139953E-2</v>
      </c>
      <c r="E147" s="179">
        <f t="shared" si="78"/>
        <v>4.9474279755806705E-2</v>
      </c>
      <c r="F147" s="179">
        <f t="shared" si="78"/>
        <v>4.1259480729415092E-2</v>
      </c>
      <c r="G147" s="179">
        <f t="shared" si="78"/>
        <v>4.5500745249436571E-2</v>
      </c>
      <c r="H147" s="179">
        <f t="shared" si="78"/>
        <v>4.4392789287840836E-2</v>
      </c>
      <c r="I147" s="179">
        <f t="shared" si="78"/>
        <v>4.5076382539975722E-2</v>
      </c>
      <c r="J147" s="179">
        <f t="shared" si="79"/>
        <v>4.205565473465845E-2</v>
      </c>
      <c r="K147" s="179">
        <f t="shared" si="80"/>
        <v>4.0209973877345359E-2</v>
      </c>
      <c r="L147" s="180">
        <f t="shared" si="81"/>
        <v>3.8086821893267842E-2</v>
      </c>
      <c r="M147" s="180">
        <f t="shared" si="82"/>
        <v>3.5917318567811558E-2</v>
      </c>
      <c r="N147" s="180">
        <f t="shared" si="83"/>
        <v>3.69514465481822E-2</v>
      </c>
      <c r="O147" s="180">
        <f t="shared" si="84"/>
        <v>4.0344790868115328E-2</v>
      </c>
      <c r="P147" s="180">
        <f t="shared" si="84"/>
        <v>3.6406071070810599E-2</v>
      </c>
      <c r="Q147" s="180">
        <f t="shared" si="84"/>
        <v>3.7118962076466491E-2</v>
      </c>
      <c r="R147" s="180">
        <f t="shared" si="84"/>
        <v>3.9635117636065989E-2</v>
      </c>
      <c r="S147" s="180">
        <f t="shared" ref="S147:U147" si="99">S33/S$61</f>
        <v>3.6032120225939428E-2</v>
      </c>
      <c r="T147" s="179">
        <f t="shared" si="99"/>
        <v>3.3012898477266572E-2</v>
      </c>
      <c r="U147" s="179">
        <f t="shared" si="99"/>
        <v>3.1984929563689E-2</v>
      </c>
    </row>
    <row r="148" spans="3:21" s="109" customFormat="1" ht="12.5" x14ac:dyDescent="0.25">
      <c r="C148" s="131" t="s">
        <v>273</v>
      </c>
      <c r="D148" s="179">
        <f t="shared" si="78"/>
        <v>1.2827144411670158E-2</v>
      </c>
      <c r="E148" s="179">
        <f t="shared" si="78"/>
        <v>1.6198430995638002E-2</v>
      </c>
      <c r="F148" s="179">
        <f t="shared" si="78"/>
        <v>1.4110960906549619E-2</v>
      </c>
      <c r="G148" s="179">
        <f t="shared" si="78"/>
        <v>1.8790314412318276E-2</v>
      </c>
      <c r="H148" s="179">
        <f t="shared" si="78"/>
        <v>1.8958512654681143E-2</v>
      </c>
      <c r="I148" s="179">
        <f t="shared" si="78"/>
        <v>2.1033587997049401E-2</v>
      </c>
      <c r="J148" s="179">
        <f t="shared" si="79"/>
        <v>1.9823890828783362E-2</v>
      </c>
      <c r="K148" s="179">
        <f t="shared" si="80"/>
        <v>2.329612553585644E-2</v>
      </c>
      <c r="L148" s="180">
        <f t="shared" si="81"/>
        <v>2.3881284111801841E-2</v>
      </c>
      <c r="M148" s="180">
        <f t="shared" si="82"/>
        <v>2.4039956604093519E-2</v>
      </c>
      <c r="N148" s="180">
        <f t="shared" si="83"/>
        <v>2.5359630346492877E-2</v>
      </c>
      <c r="O148" s="180">
        <f t="shared" si="84"/>
        <v>2.8890692875405299E-2</v>
      </c>
      <c r="P148" s="180">
        <f t="shared" si="84"/>
        <v>2.9722979997370818E-2</v>
      </c>
      <c r="Q148" s="180">
        <f t="shared" si="84"/>
        <v>3.2175271450345065E-2</v>
      </c>
      <c r="R148" s="180">
        <f t="shared" si="84"/>
        <v>3.3560770752808028E-2</v>
      </c>
      <c r="S148" s="180">
        <f t="shared" ref="S148:U148" si="100">S34/S$61</f>
        <v>3.7477385121092832E-2</v>
      </c>
      <c r="T148" s="179">
        <f t="shared" si="100"/>
        <v>3.794433468514264E-2</v>
      </c>
      <c r="U148" s="179">
        <f t="shared" si="100"/>
        <v>4.1506945240996351E-2</v>
      </c>
    </row>
    <row r="149" spans="3:21" s="109" customFormat="1" ht="12.5" x14ac:dyDescent="0.25">
      <c r="C149" s="131" t="s">
        <v>274</v>
      </c>
      <c r="D149" s="179">
        <f t="shared" ref="D149:I164" si="101">D35/D$61</f>
        <v>7.494769041768462E-3</v>
      </c>
      <c r="E149" s="179">
        <f t="shared" si="101"/>
        <v>6.8293358503960077E-3</v>
      </c>
      <c r="F149" s="179">
        <f t="shared" si="101"/>
        <v>5.424024442566921E-3</v>
      </c>
      <c r="G149" s="179">
        <f t="shared" si="101"/>
        <v>6.2159919774920011E-3</v>
      </c>
      <c r="H149" s="179">
        <f t="shared" si="101"/>
        <v>7.4504302143602796E-3</v>
      </c>
      <c r="I149" s="179">
        <f t="shared" si="101"/>
        <v>7.0667346593777181E-3</v>
      </c>
      <c r="J149" s="179">
        <f t="shared" si="79"/>
        <v>6.4117577684682662E-3</v>
      </c>
      <c r="K149" s="179">
        <f t="shared" si="80"/>
        <v>7.1021912407719196E-3</v>
      </c>
      <c r="L149" s="180">
        <f t="shared" si="81"/>
        <v>7.1177173843975598E-3</v>
      </c>
      <c r="M149" s="180">
        <f t="shared" si="82"/>
        <v>7.4120417358681688E-3</v>
      </c>
      <c r="N149" s="180">
        <f t="shared" si="83"/>
        <v>8.7009612395755297E-3</v>
      </c>
      <c r="O149" s="180">
        <f t="shared" ref="O149:R164" si="102">O35/O$61</f>
        <v>8.2804283015001662E-3</v>
      </c>
      <c r="P149" s="180">
        <f t="shared" si="102"/>
        <v>6.3877076964343202E-3</v>
      </c>
      <c r="Q149" s="180">
        <f t="shared" si="102"/>
        <v>5.3332769342816213E-3</v>
      </c>
      <c r="R149" s="180">
        <f t="shared" si="102"/>
        <v>5.3115866922189984E-3</v>
      </c>
      <c r="S149" s="180">
        <f t="shared" ref="S149:U149" si="103">S35/S$61</f>
        <v>5.8726078203690524E-3</v>
      </c>
      <c r="T149" s="179">
        <f t="shared" si="103"/>
        <v>7.2490536310613335E-3</v>
      </c>
      <c r="U149" s="179">
        <f t="shared" si="103"/>
        <v>8.5458016637002861E-3</v>
      </c>
    </row>
    <row r="150" spans="3:21" s="109" customFormat="1" ht="12.5" x14ac:dyDescent="0.25">
      <c r="C150" s="131" t="s">
        <v>275</v>
      </c>
      <c r="D150" s="179">
        <f t="shared" si="101"/>
        <v>7.0917321320310478E-2</v>
      </c>
      <c r="E150" s="179">
        <f t="shared" si="101"/>
        <v>7.8833974877330029E-2</v>
      </c>
      <c r="F150" s="179">
        <f t="shared" si="101"/>
        <v>7.111655767701433E-2</v>
      </c>
      <c r="G150" s="179">
        <f t="shared" si="101"/>
        <v>5.1276594879467868E-2</v>
      </c>
      <c r="H150" s="179">
        <f t="shared" si="101"/>
        <v>4.6638235322888952E-2</v>
      </c>
      <c r="I150" s="179">
        <f t="shared" si="101"/>
        <v>5.585482854594806E-2</v>
      </c>
      <c r="J150" s="179">
        <f t="shared" si="79"/>
        <v>5.9398886424342101E-2</v>
      </c>
      <c r="K150" s="179">
        <f t="shared" si="80"/>
        <v>5.7321696707267444E-2</v>
      </c>
      <c r="L150" s="180">
        <f t="shared" si="81"/>
        <v>5.8794910700467301E-2</v>
      </c>
      <c r="M150" s="180">
        <f t="shared" si="82"/>
        <v>5.1688484545724271E-2</v>
      </c>
      <c r="N150" s="180">
        <f t="shared" si="83"/>
        <v>4.0658871837945726E-2</v>
      </c>
      <c r="O150" s="180">
        <f t="shared" si="102"/>
        <v>3.5120183631000348E-2</v>
      </c>
      <c r="P150" s="180">
        <f t="shared" si="102"/>
        <v>3.1272173177344174E-2</v>
      </c>
      <c r="Q150" s="180">
        <f t="shared" si="102"/>
        <v>3.3304888276198291E-2</v>
      </c>
      <c r="R150" s="180">
        <f t="shared" si="102"/>
        <v>3.5691848934603268E-2</v>
      </c>
      <c r="S150" s="180">
        <f t="shared" ref="S150:U150" si="104">S36/S$61</f>
        <v>3.0744697740380352E-2</v>
      </c>
      <c r="T150" s="179">
        <f t="shared" si="104"/>
        <v>3.1063590680567684E-2</v>
      </c>
      <c r="U150" s="179">
        <f t="shared" si="104"/>
        <v>2.9694327313485078E-2</v>
      </c>
    </row>
    <row r="151" spans="3:21" s="109" customFormat="1" ht="12.5" x14ac:dyDescent="0.25">
      <c r="C151" s="131" t="s">
        <v>276</v>
      </c>
      <c r="D151" s="179">
        <f t="shared" si="101"/>
        <v>1.4898514378357562E-2</v>
      </c>
      <c r="E151" s="179">
        <f t="shared" si="101"/>
        <v>1.5367915655404445E-2</v>
      </c>
      <c r="F151" s="179">
        <f t="shared" si="101"/>
        <v>3.5209320709326697E-2</v>
      </c>
      <c r="G151" s="179">
        <f t="shared" si="101"/>
        <v>7.5044501611201192E-3</v>
      </c>
      <c r="H151" s="179">
        <f t="shared" si="101"/>
        <v>1.0013292091588889E-2</v>
      </c>
      <c r="I151" s="179">
        <f t="shared" si="101"/>
        <v>1.23346272053791E-2</v>
      </c>
      <c r="J151" s="179">
        <f t="shared" si="79"/>
        <v>1.2166888656169276E-2</v>
      </c>
      <c r="K151" s="179">
        <f t="shared" si="80"/>
        <v>1.5409028478566749E-2</v>
      </c>
      <c r="L151" s="180">
        <f t="shared" si="81"/>
        <v>2.1056230352828519E-2</v>
      </c>
      <c r="M151" s="180">
        <f t="shared" si="82"/>
        <v>2.3916342435911453E-2</v>
      </c>
      <c r="N151" s="180">
        <f t="shared" si="83"/>
        <v>2.4111335513463221E-2</v>
      </c>
      <c r="O151" s="180">
        <f t="shared" si="102"/>
        <v>2.5467638083577077E-2</v>
      </c>
      <c r="P151" s="180">
        <f t="shared" si="102"/>
        <v>3.5261427278540258E-2</v>
      </c>
      <c r="Q151" s="180">
        <f t="shared" si="102"/>
        <v>4.2755104115691459E-2</v>
      </c>
      <c r="R151" s="180">
        <f t="shared" si="102"/>
        <v>4.898262419352966E-2</v>
      </c>
      <c r="S151" s="180">
        <f t="shared" ref="S151:U151" si="105">S37/S$61</f>
        <v>6.5782251626728558E-2</v>
      </c>
      <c r="T151" s="179">
        <f t="shared" si="105"/>
        <v>7.0191470281979446E-2</v>
      </c>
      <c r="U151" s="179">
        <f t="shared" si="105"/>
        <v>6.1332837492104664E-2</v>
      </c>
    </row>
    <row r="152" spans="3:21" s="109" customFormat="1" ht="12.5" x14ac:dyDescent="0.25">
      <c r="C152" s="131" t="s">
        <v>277</v>
      </c>
      <c r="D152" s="179">
        <f t="shared" si="101"/>
        <v>2.5705730232100985E-4</v>
      </c>
      <c r="E152" s="179">
        <f t="shared" si="101"/>
        <v>3.9871981691624024E-4</v>
      </c>
      <c r="F152" s="179">
        <f t="shared" si="101"/>
        <v>3.2664752384868254E-4</v>
      </c>
      <c r="G152" s="179">
        <f t="shared" si="101"/>
        <v>1.6591758936512687E-4</v>
      </c>
      <c r="H152" s="179">
        <f t="shared" si="101"/>
        <v>5.2350618302356707E-5</v>
      </c>
      <c r="I152" s="179">
        <f t="shared" si="101"/>
        <v>4.7516452995802531E-4</v>
      </c>
      <c r="J152" s="179">
        <f t="shared" si="79"/>
        <v>5.9023225782214145E-4</v>
      </c>
      <c r="K152" s="179">
        <f t="shared" si="80"/>
        <v>5.5481059590905732E-4</v>
      </c>
      <c r="L152" s="180">
        <f t="shared" si="81"/>
        <v>3.7965921050728984E-4</v>
      </c>
      <c r="M152" s="180">
        <f t="shared" si="82"/>
        <v>3.6354530474948493E-4</v>
      </c>
      <c r="N152" s="180">
        <f t="shared" si="83"/>
        <v>3.2040102241077804E-4</v>
      </c>
      <c r="O152" s="180">
        <f t="shared" si="102"/>
        <v>2.032032910183669E-4</v>
      </c>
      <c r="P152" s="180">
        <f t="shared" si="102"/>
        <v>1.7094208073927463E-4</v>
      </c>
      <c r="Q152" s="180">
        <f t="shared" si="102"/>
        <v>1.2870421061532633E-4</v>
      </c>
      <c r="R152" s="180">
        <f t="shared" si="102"/>
        <v>7.5468939344242164E-5</v>
      </c>
      <c r="S152" s="180">
        <f t="shared" ref="S152:U152" si="106">S38/S$61</f>
        <v>1.9196391308503859E-4</v>
      </c>
      <c r="T152" s="179">
        <f t="shared" si="106"/>
        <v>1.908529264854368E-4</v>
      </c>
      <c r="U152" s="179">
        <f t="shared" si="106"/>
        <v>2.1356721328657621E-4</v>
      </c>
    </row>
    <row r="153" spans="3:21" s="109" customFormat="1" ht="12.5" x14ac:dyDescent="0.25">
      <c r="C153" s="131" t="s">
        <v>278</v>
      </c>
      <c r="D153" s="179">
        <f t="shared" si="101"/>
        <v>2.0465581906978393E-4</v>
      </c>
      <c r="E153" s="179">
        <f t="shared" si="101"/>
        <v>5.4873954579897615E-6</v>
      </c>
      <c r="F153" s="179">
        <f t="shared" si="101"/>
        <v>2.0690592521890388E-5</v>
      </c>
      <c r="G153" s="179">
        <f t="shared" si="101"/>
        <v>2.109575010912293E-3</v>
      </c>
      <c r="H153" s="179">
        <f t="shared" si="101"/>
        <v>1.1185579380084255E-3</v>
      </c>
      <c r="I153" s="179">
        <f t="shared" si="101"/>
        <v>7.7481813718399629E-4</v>
      </c>
      <c r="J153" s="179">
        <f t="shared" si="79"/>
        <v>1.0896353833684995E-3</v>
      </c>
      <c r="K153" s="179">
        <f t="shared" si="80"/>
        <v>1.4447990370270994E-3</v>
      </c>
      <c r="L153" s="180">
        <f t="shared" si="81"/>
        <v>1.8510465225739865E-3</v>
      </c>
      <c r="M153" s="180">
        <f t="shared" si="82"/>
        <v>1.6552403713630422E-3</v>
      </c>
      <c r="N153" s="180">
        <f t="shared" si="83"/>
        <v>1.6422597334777237E-3</v>
      </c>
      <c r="O153" s="180">
        <f t="shared" si="102"/>
        <v>1.2781868618907085E-3</v>
      </c>
      <c r="P153" s="180">
        <f t="shared" si="102"/>
        <v>4.7899174992305276E-4</v>
      </c>
      <c r="Q153" s="180">
        <f t="shared" si="102"/>
        <v>6.3492307584676465E-4</v>
      </c>
      <c r="R153" s="180">
        <f t="shared" si="102"/>
        <v>5.7808728017192279E-4</v>
      </c>
      <c r="S153" s="180">
        <f t="shared" ref="S153:U153" si="107">S39/S$61</f>
        <v>5.0238210694524596E-4</v>
      </c>
      <c r="T153" s="179">
        <f t="shared" si="107"/>
        <v>8.4166678878950249E-4</v>
      </c>
      <c r="U153" s="179">
        <f t="shared" si="107"/>
        <v>1.0530654594435628E-3</v>
      </c>
    </row>
    <row r="154" spans="3:21" s="109" customFormat="1" ht="12.5" x14ac:dyDescent="0.25">
      <c r="C154" s="131" t="s">
        <v>345</v>
      </c>
      <c r="D154" s="179">
        <f t="shared" si="101"/>
        <v>9.4099141004280584E-3</v>
      </c>
      <c r="E154" s="179">
        <f t="shared" si="101"/>
        <v>9.681993341499065E-3</v>
      </c>
      <c r="F154" s="179">
        <f t="shared" si="101"/>
        <v>1.0887549813501497E-2</v>
      </c>
      <c r="G154" s="179">
        <f t="shared" si="101"/>
        <v>1.2326966830884092E-2</v>
      </c>
      <c r="H154" s="179">
        <f t="shared" si="101"/>
        <v>9.4287685852839781E-3</v>
      </c>
      <c r="I154" s="179">
        <f t="shared" si="101"/>
        <v>8.6132248323445258E-3</v>
      </c>
      <c r="J154" s="179">
        <f t="shared" si="79"/>
        <v>7.2179096358875507E-3</v>
      </c>
      <c r="K154" s="179">
        <f t="shared" si="80"/>
        <v>7.7582336425057281E-3</v>
      </c>
      <c r="L154" s="180">
        <f t="shared" si="81"/>
        <v>7.7888226822568967E-3</v>
      </c>
      <c r="M154" s="180">
        <f t="shared" si="82"/>
        <v>9.0501430454070705E-3</v>
      </c>
      <c r="N154" s="180">
        <f t="shared" si="83"/>
        <v>9.5650946249898963E-3</v>
      </c>
      <c r="O154" s="180">
        <f t="shared" si="102"/>
        <v>9.4536529623556152E-3</v>
      </c>
      <c r="P154" s="180">
        <f t="shared" si="102"/>
        <v>9.9190377804718021E-3</v>
      </c>
      <c r="Q154" s="180">
        <f t="shared" si="102"/>
        <v>9.1931650400996698E-3</v>
      </c>
      <c r="R154" s="180">
        <f t="shared" si="102"/>
        <v>9.0819735459176584E-3</v>
      </c>
      <c r="S154" s="180">
        <f t="shared" ref="S154:U154" si="108">S40/S$61</f>
        <v>8.7608347566302328E-3</v>
      </c>
      <c r="T154" s="179">
        <f t="shared" si="108"/>
        <v>9.5029075977346271E-3</v>
      </c>
      <c r="U154" s="179">
        <f t="shared" si="108"/>
        <v>1.1745599306937353E-2</v>
      </c>
    </row>
    <row r="155" spans="3:21" s="109" customFormat="1" ht="12.5" x14ac:dyDescent="0.25">
      <c r="C155" s="131" t="s">
        <v>280</v>
      </c>
      <c r="D155" s="179">
        <f t="shared" si="101"/>
        <v>2.0712016250421759E-3</v>
      </c>
      <c r="E155" s="179">
        <f t="shared" si="101"/>
        <v>1.4136173130196565E-3</v>
      </c>
      <c r="F155" s="179">
        <f t="shared" si="101"/>
        <v>4.8243383014386602E-4</v>
      </c>
      <c r="G155" s="179">
        <f t="shared" si="101"/>
        <v>1.5562848080339265E-3</v>
      </c>
      <c r="H155" s="179">
        <f t="shared" si="101"/>
        <v>1.390528569016312E-3</v>
      </c>
      <c r="I155" s="179">
        <f t="shared" si="101"/>
        <v>1.0252910772349695E-3</v>
      </c>
      <c r="J155" s="179">
        <f t="shared" si="79"/>
        <v>9.4939443920700605E-4</v>
      </c>
      <c r="K155" s="179">
        <f t="shared" si="80"/>
        <v>9.9112740542947652E-4</v>
      </c>
      <c r="L155" s="180">
        <f t="shared" si="81"/>
        <v>9.9448673816104308E-4</v>
      </c>
      <c r="M155" s="180">
        <f t="shared" si="82"/>
        <v>0</v>
      </c>
      <c r="N155" s="180">
        <f t="shared" si="83"/>
        <v>0</v>
      </c>
      <c r="O155" s="180">
        <f t="shared" si="102"/>
        <v>2.2896112339075946E-4</v>
      </c>
      <c r="P155" s="180">
        <f t="shared" si="102"/>
        <v>5.3858021197735948E-4</v>
      </c>
      <c r="Q155" s="180">
        <f t="shared" si="102"/>
        <v>1.5322427423017605E-3</v>
      </c>
      <c r="R155" s="180">
        <f t="shared" si="102"/>
        <v>1.3755094506979631E-3</v>
      </c>
      <c r="S155" s="180">
        <f t="shared" ref="S155:U155" si="109">S41/S$61</f>
        <v>1.2784797489639578E-3</v>
      </c>
      <c r="T155" s="179">
        <f t="shared" si="109"/>
        <v>4.9906848412040238E-4</v>
      </c>
      <c r="U155" s="179">
        <f t="shared" si="109"/>
        <v>3.6280258624922474E-4</v>
      </c>
    </row>
    <row r="156" spans="3:21" s="109" customFormat="1" ht="12.5" x14ac:dyDescent="0.25">
      <c r="C156" s="131" t="s">
        <v>281</v>
      </c>
      <c r="D156" s="179">
        <f t="shared" si="101"/>
        <v>4.492120550971464E-4</v>
      </c>
      <c r="E156" s="179">
        <f t="shared" si="101"/>
        <v>3.8352656952981667E-4</v>
      </c>
      <c r="F156" s="179">
        <f t="shared" si="101"/>
        <v>2.8867345604481333E-4</v>
      </c>
      <c r="G156" s="179">
        <f t="shared" si="101"/>
        <v>2.8554643108224631E-4</v>
      </c>
      <c r="H156" s="179">
        <f t="shared" si="101"/>
        <v>3.1301511450157482E-4</v>
      </c>
      <c r="I156" s="179">
        <f t="shared" si="101"/>
        <v>2.4638846446007614E-4</v>
      </c>
      <c r="J156" s="179">
        <f t="shared" si="79"/>
        <v>6.9523343955623821E-5</v>
      </c>
      <c r="K156" s="179">
        <f t="shared" si="80"/>
        <v>6.2623669402948111E-5</v>
      </c>
      <c r="L156" s="180">
        <f t="shared" si="81"/>
        <v>9.9462418154390566E-5</v>
      </c>
      <c r="M156" s="180">
        <f t="shared" si="82"/>
        <v>8.6234556590321197E-5</v>
      </c>
      <c r="N156" s="180">
        <f t="shared" si="83"/>
        <v>8.5713888103592658E-5</v>
      </c>
      <c r="O156" s="180">
        <f t="shared" si="102"/>
        <v>7.4394352660933042E-5</v>
      </c>
      <c r="P156" s="180">
        <f t="shared" si="102"/>
        <v>9.5366340191749291E-5</v>
      </c>
      <c r="Q156" s="180">
        <f t="shared" si="102"/>
        <v>8.715890040098948E-5</v>
      </c>
      <c r="R156" s="180">
        <f t="shared" si="102"/>
        <v>7.1500662653011703E-5</v>
      </c>
      <c r="S156" s="180">
        <f t="shared" ref="S156:U156" si="110">S42/S$61</f>
        <v>6.4314909060051229E-5</v>
      </c>
      <c r="T156" s="179">
        <f t="shared" si="110"/>
        <v>2.5172904675758637E-4</v>
      </c>
      <c r="U156" s="179">
        <f t="shared" si="110"/>
        <v>4.827010513750754E-4</v>
      </c>
    </row>
    <row r="157" spans="3:21" s="109" customFormat="1" ht="12.5" x14ac:dyDescent="0.25">
      <c r="C157" s="131" t="s">
        <v>242</v>
      </c>
      <c r="D157" s="179">
        <f t="shared" si="101"/>
        <v>0</v>
      </c>
      <c r="E157" s="179">
        <f t="shared" si="101"/>
        <v>0</v>
      </c>
      <c r="F157" s="179">
        <f t="shared" si="101"/>
        <v>0</v>
      </c>
      <c r="G157" s="179">
        <f t="shared" si="101"/>
        <v>0</v>
      </c>
      <c r="H157" s="179">
        <f t="shared" si="101"/>
        <v>0</v>
      </c>
      <c r="I157" s="179">
        <f t="shared" si="101"/>
        <v>0</v>
      </c>
      <c r="J157" s="179">
        <f t="shared" si="79"/>
        <v>1.6395597139798191E-4</v>
      </c>
      <c r="K157" s="179">
        <f t="shared" si="80"/>
        <v>2.0235117421995923E-4</v>
      </c>
      <c r="L157" s="180">
        <f t="shared" si="81"/>
        <v>3.2530287978418054E-4</v>
      </c>
      <c r="M157" s="180">
        <f t="shared" si="82"/>
        <v>4.488947127212462E-4</v>
      </c>
      <c r="N157" s="180">
        <f t="shared" si="83"/>
        <v>7.3602223256196819E-4</v>
      </c>
      <c r="O157" s="180">
        <f t="shared" si="102"/>
        <v>7.3204872895677277E-4</v>
      </c>
      <c r="P157" s="180">
        <f t="shared" si="102"/>
        <v>7.1136859954192661E-4</v>
      </c>
      <c r="Q157" s="180">
        <f t="shared" si="102"/>
        <v>2.1397248945516687E-4</v>
      </c>
      <c r="R157" s="180">
        <f t="shared" si="102"/>
        <v>0</v>
      </c>
      <c r="S157" s="180">
        <f t="shared" ref="S157:U157" si="111">S43/S$61</f>
        <v>0</v>
      </c>
      <c r="T157" s="179">
        <f t="shared" si="111"/>
        <v>0</v>
      </c>
      <c r="U157" s="179">
        <f t="shared" si="111"/>
        <v>0</v>
      </c>
    </row>
    <row r="158" spans="3:21" s="109" customFormat="1" ht="12.5" x14ac:dyDescent="0.25">
      <c r="C158" s="131" t="s">
        <v>282</v>
      </c>
      <c r="D158" s="179">
        <f t="shared" si="101"/>
        <v>7.1924323912688937E-2</v>
      </c>
      <c r="E158" s="179">
        <f t="shared" si="101"/>
        <v>7.2081969106591245E-2</v>
      </c>
      <c r="F158" s="179">
        <f t="shared" si="101"/>
        <v>7.9093839011212183E-2</v>
      </c>
      <c r="G158" s="179">
        <f t="shared" si="101"/>
        <v>7.8427941203300239E-2</v>
      </c>
      <c r="H158" s="179">
        <f t="shared" si="101"/>
        <v>7.4290020905724466E-2</v>
      </c>
      <c r="I158" s="179">
        <f t="shared" si="101"/>
        <v>8.1182714064467087E-2</v>
      </c>
      <c r="J158" s="179">
        <f t="shared" si="79"/>
        <v>8.4670982578188433E-2</v>
      </c>
      <c r="K158" s="179">
        <f t="shared" si="80"/>
        <v>8.2371275108141365E-2</v>
      </c>
      <c r="L158" s="180">
        <f t="shared" si="81"/>
        <v>8.0995198320524278E-2</v>
      </c>
      <c r="M158" s="180">
        <f t="shared" si="82"/>
        <v>8.3317908834017101E-2</v>
      </c>
      <c r="N158" s="180">
        <f t="shared" si="83"/>
        <v>9.0643601153823861E-2</v>
      </c>
      <c r="O158" s="180">
        <f t="shared" si="102"/>
        <v>8.8506878496886543E-2</v>
      </c>
      <c r="P158" s="180">
        <f t="shared" si="102"/>
        <v>9.463341835837781E-2</v>
      </c>
      <c r="Q158" s="180">
        <f t="shared" si="102"/>
        <v>0.10425040385629314</v>
      </c>
      <c r="R158" s="180">
        <f t="shared" si="102"/>
        <v>9.007957696086627E-2</v>
      </c>
      <c r="S158" s="180">
        <f t="shared" ref="S158:U158" si="112">S44/S$61</f>
        <v>7.7701094538944859E-2</v>
      </c>
      <c r="T158" s="179">
        <f t="shared" si="112"/>
        <v>7.1598784525431752E-2</v>
      </c>
      <c r="U158" s="179">
        <f t="shared" si="112"/>
        <v>8.2508560062081335E-2</v>
      </c>
    </row>
    <row r="159" spans="3:21" s="109" customFormat="1" ht="12.5" x14ac:dyDescent="0.25">
      <c r="C159" s="131" t="s">
        <v>283</v>
      </c>
      <c r="D159" s="179">
        <f t="shared" si="101"/>
        <v>3.9636420548704217E-4</v>
      </c>
      <c r="E159" s="179">
        <f t="shared" si="101"/>
        <v>2.0338965766018039E-3</v>
      </c>
      <c r="F159" s="179">
        <f t="shared" si="101"/>
        <v>2.0671491579785026E-3</v>
      </c>
      <c r="G159" s="179">
        <f t="shared" si="101"/>
        <v>1.4911854092142106E-3</v>
      </c>
      <c r="H159" s="179">
        <f t="shared" si="101"/>
        <v>8.1192187815047026E-4</v>
      </c>
      <c r="I159" s="179">
        <f t="shared" si="101"/>
        <v>2.636392226776983E-4</v>
      </c>
      <c r="J159" s="179">
        <f t="shared" si="79"/>
        <v>2.7684436677449656E-4</v>
      </c>
      <c r="K159" s="179">
        <f t="shared" si="80"/>
        <v>2.5403593503856378E-4</v>
      </c>
      <c r="L159" s="180">
        <f t="shared" si="81"/>
        <v>1.7889958524723617E-4</v>
      </c>
      <c r="M159" s="180">
        <f t="shared" si="82"/>
        <v>3.3751688067052067E-4</v>
      </c>
      <c r="N159" s="180">
        <f t="shared" si="83"/>
        <v>3.7259709633181943E-4</v>
      </c>
      <c r="O159" s="180">
        <f t="shared" si="102"/>
        <v>3.0838146428370094E-4</v>
      </c>
      <c r="P159" s="180">
        <f t="shared" si="102"/>
        <v>2.3283862675226187E-5</v>
      </c>
      <c r="Q159" s="180">
        <f t="shared" si="102"/>
        <v>0</v>
      </c>
      <c r="R159" s="180">
        <f t="shared" si="102"/>
        <v>1.0949465497993303E-4</v>
      </c>
      <c r="S159" s="180">
        <f t="shared" ref="S159:U159" si="113">S45/S$61</f>
        <v>1.832605485355671E-4</v>
      </c>
      <c r="T159" s="179">
        <f t="shared" si="113"/>
        <v>1.7361459521946301E-4</v>
      </c>
      <c r="U159" s="179">
        <f t="shared" si="113"/>
        <v>2.8391250877474824E-5</v>
      </c>
    </row>
    <row r="160" spans="3:21" s="109" customFormat="1" ht="12.5" x14ac:dyDescent="0.25">
      <c r="C160" s="131" t="s">
        <v>284</v>
      </c>
      <c r="D160" s="179">
        <f t="shared" si="101"/>
        <v>1.9557483316446335E-4</v>
      </c>
      <c r="E160" s="179">
        <f t="shared" si="101"/>
        <v>1.8951493072074573E-4</v>
      </c>
      <c r="F160" s="179">
        <f t="shared" si="101"/>
        <v>1.6060892901441362E-4</v>
      </c>
      <c r="G160" s="179">
        <f t="shared" si="101"/>
        <v>1.9775619487633579E-4</v>
      </c>
      <c r="H160" s="179">
        <f t="shared" si="101"/>
        <v>2.0315638007325075E-4</v>
      </c>
      <c r="I160" s="179">
        <f t="shared" si="101"/>
        <v>5.4258029429571971E-4</v>
      </c>
      <c r="J160" s="179">
        <f t="shared" si="79"/>
        <v>7.6597717253605721E-4</v>
      </c>
      <c r="K160" s="179">
        <f t="shared" si="80"/>
        <v>1.4053939458485841E-3</v>
      </c>
      <c r="L160" s="180">
        <f t="shared" si="81"/>
        <v>1.4291847569294696E-3</v>
      </c>
      <c r="M160" s="180">
        <f t="shared" si="82"/>
        <v>1.5278624883046912E-3</v>
      </c>
      <c r="N160" s="180">
        <f t="shared" si="83"/>
        <v>1.3541492983877108E-3</v>
      </c>
      <c r="O160" s="180">
        <f t="shared" si="102"/>
        <v>1.226617685094361E-3</v>
      </c>
      <c r="P160" s="180">
        <f t="shared" si="102"/>
        <v>1.0891649564869256E-3</v>
      </c>
      <c r="Q160" s="180">
        <f t="shared" si="102"/>
        <v>9.3453490748458454E-4</v>
      </c>
      <c r="R160" s="180">
        <f t="shared" si="102"/>
        <v>9.020667316665059E-4</v>
      </c>
      <c r="S160" s="180">
        <f t="shared" ref="S160:U160" si="114">S46/S$61</f>
        <v>6.3587177071559213E-4</v>
      </c>
      <c r="T160" s="179">
        <f t="shared" si="114"/>
        <v>6.6424795284977258E-4</v>
      </c>
      <c r="U160" s="179">
        <f t="shared" si="114"/>
        <v>8.2809628259132421E-4</v>
      </c>
    </row>
    <row r="161" spans="2:21" s="109" customFormat="1" ht="12.5" x14ac:dyDescent="0.25">
      <c r="C161" s="131" t="s">
        <v>308</v>
      </c>
      <c r="D161" s="179">
        <f t="shared" si="101"/>
        <v>5.9659981529291035E-3</v>
      </c>
      <c r="E161" s="179">
        <f t="shared" si="101"/>
        <v>9.0293376116114769E-3</v>
      </c>
      <c r="F161" s="179">
        <f t="shared" si="101"/>
        <v>9.8300654295969628E-3</v>
      </c>
      <c r="G161" s="179">
        <f t="shared" si="101"/>
        <v>1.5929331547556748E-2</v>
      </c>
      <c r="H161" s="179">
        <f t="shared" si="101"/>
        <v>1.4286211252092453E-2</v>
      </c>
      <c r="I161" s="179">
        <f t="shared" si="101"/>
        <v>1.1748343642387573E-2</v>
      </c>
      <c r="J161" s="179">
        <f t="shared" si="79"/>
        <v>9.9890181629925575E-3</v>
      </c>
      <c r="K161" s="179">
        <f t="shared" si="80"/>
        <v>1.0427635467956196E-2</v>
      </c>
      <c r="L161" s="180">
        <f t="shared" si="81"/>
        <v>1.0855960718031361E-2</v>
      </c>
      <c r="M161" s="180">
        <f t="shared" si="82"/>
        <v>1.0803437043322322E-2</v>
      </c>
      <c r="N161" s="180">
        <f t="shared" si="83"/>
        <v>7.4543579686839959E-3</v>
      </c>
      <c r="O161" s="180">
        <f t="shared" si="102"/>
        <v>6.0767754534653065E-3</v>
      </c>
      <c r="P161" s="180">
        <f t="shared" si="102"/>
        <v>6.6506440193802247E-3</v>
      </c>
      <c r="Q161" s="180">
        <f t="shared" si="102"/>
        <v>8.4830941495344387E-3</v>
      </c>
      <c r="R161" s="180">
        <f t="shared" si="102"/>
        <v>9.529524973338142E-3</v>
      </c>
      <c r="S161" s="180">
        <f t="shared" ref="S161:U161" si="115">S47/S$61</f>
        <v>6.6411612206890031E-3</v>
      </c>
      <c r="T161" s="179">
        <f t="shared" si="115"/>
        <v>5.8518844228097376E-3</v>
      </c>
      <c r="U161" s="179">
        <f t="shared" si="115"/>
        <v>5.8645381188228091E-3</v>
      </c>
    </row>
    <row r="162" spans="2:21" s="109" customFormat="1" ht="12.5" x14ac:dyDescent="0.25">
      <c r="C162" s="131" t="s">
        <v>346</v>
      </c>
      <c r="D162" s="179">
        <f t="shared" si="101"/>
        <v>3.4028978187095466E-2</v>
      </c>
      <c r="E162" s="179">
        <f t="shared" si="101"/>
        <v>3.3345351363079347E-2</v>
      </c>
      <c r="F162" s="179">
        <f t="shared" si="101"/>
        <v>4.2788181138242995E-2</v>
      </c>
      <c r="G162" s="179">
        <f t="shared" si="101"/>
        <v>3.749143338222459E-2</v>
      </c>
      <c r="H162" s="179">
        <f t="shared" si="101"/>
        <v>2.5259516742430679E-2</v>
      </c>
      <c r="I162" s="179">
        <f t="shared" si="101"/>
        <v>2.0291790147973044E-2</v>
      </c>
      <c r="J162" s="179">
        <f t="shared" si="79"/>
        <v>1.9138217340939734E-2</v>
      </c>
      <c r="K162" s="179">
        <f t="shared" si="80"/>
        <v>2.1918930359539041E-2</v>
      </c>
      <c r="L162" s="180">
        <f t="shared" si="81"/>
        <v>1.9414216726256938E-2</v>
      </c>
      <c r="M162" s="180">
        <f t="shared" si="82"/>
        <v>1.8864595302390052E-2</v>
      </c>
      <c r="N162" s="180">
        <f t="shared" si="83"/>
        <v>1.6870647690079153E-2</v>
      </c>
      <c r="O162" s="180">
        <f t="shared" si="102"/>
        <v>1.2104530126401213E-2</v>
      </c>
      <c r="P162" s="180">
        <f t="shared" si="102"/>
        <v>1.3639108025295948E-2</v>
      </c>
      <c r="Q162" s="180">
        <f t="shared" si="102"/>
        <v>1.3902062300095937E-2</v>
      </c>
      <c r="R162" s="180">
        <f t="shared" si="102"/>
        <v>1.3006261356262766E-2</v>
      </c>
      <c r="S162" s="180">
        <f t="shared" ref="S162:U162" si="116">S48/S$61</f>
        <v>8.391012157685564E-3</v>
      </c>
      <c r="T162" s="179">
        <f t="shared" si="116"/>
        <v>5.8640267312734338E-3</v>
      </c>
      <c r="U162" s="179">
        <f t="shared" si="116"/>
        <v>4.8573957908608885E-3</v>
      </c>
    </row>
    <row r="163" spans="2:21" s="109" customFormat="1" ht="12.5" x14ac:dyDescent="0.25">
      <c r="C163" s="131" t="s">
        <v>286</v>
      </c>
      <c r="D163" s="179">
        <f t="shared" si="101"/>
        <v>2.6824691299949375E-4</v>
      </c>
      <c r="E163" s="179">
        <f t="shared" si="101"/>
        <v>2.1829075811940821E-4</v>
      </c>
      <c r="F163" s="179">
        <f t="shared" si="101"/>
        <v>2.2225462705324566E-4</v>
      </c>
      <c r="G163" s="179">
        <f t="shared" si="101"/>
        <v>2.9341780661950825E-4</v>
      </c>
      <c r="H163" s="179">
        <f t="shared" si="101"/>
        <v>1.7134212290473062E-3</v>
      </c>
      <c r="I163" s="179">
        <f t="shared" si="101"/>
        <v>2.1819944380005794E-3</v>
      </c>
      <c r="J163" s="179">
        <f t="shared" si="79"/>
        <v>3.3759405283832074E-3</v>
      </c>
      <c r="K163" s="179">
        <f t="shared" si="80"/>
        <v>4.5022388595619012E-3</v>
      </c>
      <c r="L163" s="180">
        <f t="shared" si="81"/>
        <v>5.0763400347527202E-3</v>
      </c>
      <c r="M163" s="180">
        <f t="shared" si="82"/>
        <v>5.0182864091288595E-3</v>
      </c>
      <c r="N163" s="180">
        <f t="shared" si="83"/>
        <v>5.0859024292354482E-3</v>
      </c>
      <c r="O163" s="180">
        <f t="shared" si="102"/>
        <v>3.2764199097062886E-3</v>
      </c>
      <c r="P163" s="180">
        <f t="shared" si="102"/>
        <v>2.3095127761011227E-3</v>
      </c>
      <c r="Q163" s="180">
        <f t="shared" si="102"/>
        <v>2.0336502285995695E-3</v>
      </c>
      <c r="R163" s="180">
        <f t="shared" si="102"/>
        <v>2.037678927430394E-3</v>
      </c>
      <c r="S163" s="180">
        <f t="shared" ref="S163:U163" si="117">S49/S$61</f>
        <v>2.6327328927057748E-3</v>
      </c>
      <c r="T163" s="179">
        <f t="shared" si="117"/>
        <v>2.6792305027332395E-3</v>
      </c>
      <c r="U163" s="179">
        <f t="shared" si="117"/>
        <v>4.3669054714640039E-4</v>
      </c>
    </row>
    <row r="164" spans="2:21" s="109" customFormat="1" ht="12.5" x14ac:dyDescent="0.25">
      <c r="C164" s="131" t="s">
        <v>287</v>
      </c>
      <c r="D164" s="179">
        <f t="shared" si="101"/>
        <v>1.3371195989781461E-2</v>
      </c>
      <c r="E164" s="179">
        <f t="shared" si="101"/>
        <v>1.4029579963973837E-2</v>
      </c>
      <c r="F164" s="179">
        <f t="shared" si="101"/>
        <v>1.0307020105153681E-2</v>
      </c>
      <c r="G164" s="179">
        <f t="shared" si="101"/>
        <v>8.3888498684521716E-3</v>
      </c>
      <c r="H164" s="179">
        <f t="shared" si="101"/>
        <v>7.4625969364886906E-3</v>
      </c>
      <c r="I164" s="179">
        <f t="shared" si="101"/>
        <v>9.3056290850742646E-3</v>
      </c>
      <c r="J164" s="179">
        <f t="shared" si="79"/>
        <v>8.9557582838732733E-3</v>
      </c>
      <c r="K164" s="179">
        <f t="shared" si="80"/>
        <v>1.0725062639514744E-2</v>
      </c>
      <c r="L164" s="180">
        <f t="shared" si="81"/>
        <v>1.0244128277725547E-2</v>
      </c>
      <c r="M164" s="180">
        <f t="shared" si="82"/>
        <v>9.7774803171277597E-3</v>
      </c>
      <c r="N164" s="180">
        <f t="shared" si="83"/>
        <v>5.7405020846551984E-3</v>
      </c>
      <c r="O164" s="180">
        <f t="shared" si="102"/>
        <v>5.7599957953147138E-3</v>
      </c>
      <c r="P164" s="180">
        <f t="shared" si="102"/>
        <v>4.2977881424891709E-3</v>
      </c>
      <c r="Q164" s="180">
        <f t="shared" si="102"/>
        <v>4.2509016247818943E-3</v>
      </c>
      <c r="R164" s="180">
        <f t="shared" si="102"/>
        <v>3.9344896078149262E-3</v>
      </c>
      <c r="S164" s="180">
        <f t="shared" ref="S164:U164" si="118">S50/S$61</f>
        <v>3.1535689000906034E-3</v>
      </c>
      <c r="T164" s="179">
        <f t="shared" si="118"/>
        <v>3.8558976009312263E-3</v>
      </c>
      <c r="U164" s="179">
        <f t="shared" si="118"/>
        <v>4.415112821869795E-3</v>
      </c>
    </row>
    <row r="165" spans="2:21" s="109" customFormat="1" ht="12.5" x14ac:dyDescent="0.25">
      <c r="C165" s="188" t="s">
        <v>288</v>
      </c>
      <c r="D165" s="179">
        <f t="shared" ref="D165:I171" si="119">D51/D$61</f>
        <v>7.5131387779932557E-3</v>
      </c>
      <c r="E165" s="179">
        <f t="shared" si="119"/>
        <v>6.7757776087914376E-3</v>
      </c>
      <c r="F165" s="179">
        <f t="shared" si="119"/>
        <v>7.1885690329414834E-3</v>
      </c>
      <c r="G165" s="179">
        <f t="shared" si="119"/>
        <v>8.2973655601322853E-3</v>
      </c>
      <c r="H165" s="179">
        <f t="shared" si="119"/>
        <v>7.0854607584516843E-3</v>
      </c>
      <c r="I165" s="179">
        <f t="shared" si="119"/>
        <v>7.9803778008676659E-3</v>
      </c>
      <c r="J165" s="179">
        <f t="shared" si="79"/>
        <v>1.0289368353077519E-2</v>
      </c>
      <c r="K165" s="179">
        <f t="shared" si="80"/>
        <v>1.0841370888745804E-2</v>
      </c>
      <c r="L165" s="180">
        <f t="shared" si="81"/>
        <v>1.1651556181765615E-2</v>
      </c>
      <c r="M165" s="180">
        <f t="shared" si="82"/>
        <v>7.3293712288874432E-3</v>
      </c>
      <c r="N165" s="180">
        <f t="shared" si="83"/>
        <v>5.4735398829739807E-3</v>
      </c>
      <c r="O165" s="180">
        <f t="shared" ref="O165:R171" si="120">O51/O$61</f>
        <v>4.8498659315249527E-3</v>
      </c>
      <c r="P165" s="180">
        <f t="shared" si="120"/>
        <v>2.937163945211387E-3</v>
      </c>
      <c r="Q165" s="180">
        <f t="shared" si="120"/>
        <v>2.3174524918688037E-3</v>
      </c>
      <c r="R165" s="180">
        <f t="shared" si="120"/>
        <v>1.9755682891800918E-3</v>
      </c>
      <c r="S165" s="180">
        <f t="shared" ref="S165:U165" si="121">S51/S$61</f>
        <v>8.0611517262981858E-4</v>
      </c>
      <c r="T165" s="179">
        <f t="shared" si="121"/>
        <v>9.4829013948196533E-4</v>
      </c>
      <c r="U165" s="179">
        <f t="shared" si="121"/>
        <v>1.6889266290817798E-3</v>
      </c>
    </row>
    <row r="166" spans="2:21" s="109" customFormat="1" ht="12.5" x14ac:dyDescent="0.25">
      <c r="C166" s="131" t="s">
        <v>289</v>
      </c>
      <c r="D166" s="179">
        <f t="shared" si="119"/>
        <v>0</v>
      </c>
      <c r="E166" s="179">
        <f t="shared" si="119"/>
        <v>0</v>
      </c>
      <c r="F166" s="179">
        <f t="shared" si="119"/>
        <v>0</v>
      </c>
      <c r="G166" s="179">
        <f t="shared" si="119"/>
        <v>0</v>
      </c>
      <c r="H166" s="179">
        <f t="shared" si="119"/>
        <v>0</v>
      </c>
      <c r="I166" s="179">
        <f t="shared" si="119"/>
        <v>1.8683785029887633E-5</v>
      </c>
      <c r="J166" s="179">
        <f t="shared" si="79"/>
        <v>7.0357865319919171E-5</v>
      </c>
      <c r="K166" s="179">
        <f t="shared" si="80"/>
        <v>1.9515732648710298E-4</v>
      </c>
      <c r="L166" s="180">
        <f t="shared" si="81"/>
        <v>1.9289470428430529E-4</v>
      </c>
      <c r="M166" s="180">
        <f t="shared" si="82"/>
        <v>2.6398777916523253E-4</v>
      </c>
      <c r="N166" s="180">
        <f t="shared" si="83"/>
        <v>2.8182776103781541E-4</v>
      </c>
      <c r="O166" s="180">
        <f t="shared" si="120"/>
        <v>1.9491340833227341E-4</v>
      </c>
      <c r="P166" s="180">
        <f t="shared" si="120"/>
        <v>1.2717223870524957E-4</v>
      </c>
      <c r="Q166" s="180">
        <f t="shared" si="120"/>
        <v>1.1602531407581467E-4</v>
      </c>
      <c r="R166" s="180">
        <f t="shared" si="120"/>
        <v>8.1837283256965419E-5</v>
      </c>
      <c r="S166" s="180">
        <f t="shared" ref="S166:U166" si="122">S52/S$61</f>
        <v>0</v>
      </c>
      <c r="T166" s="179">
        <f t="shared" si="122"/>
        <v>2.0478678834576668E-5</v>
      </c>
      <c r="U166" s="179">
        <f t="shared" si="122"/>
        <v>6.1622251113961927E-5</v>
      </c>
    </row>
    <row r="167" spans="2:21" s="109" customFormat="1" ht="12.5" x14ac:dyDescent="0.25">
      <c r="C167" s="131" t="s">
        <v>290</v>
      </c>
      <c r="D167" s="179">
        <f t="shared" si="119"/>
        <v>3.7051532077713675E-3</v>
      </c>
      <c r="E167" s="179">
        <f t="shared" si="119"/>
        <v>4.4926820084764604E-3</v>
      </c>
      <c r="F167" s="179">
        <f t="shared" si="119"/>
        <v>2.9348065897701683E-3</v>
      </c>
      <c r="G167" s="179">
        <f t="shared" si="119"/>
        <v>2.601892505167997E-3</v>
      </c>
      <c r="H167" s="179">
        <f t="shared" si="119"/>
        <v>2.5558677133867983E-3</v>
      </c>
      <c r="I167" s="179">
        <f t="shared" si="119"/>
        <v>2.622465873423168E-3</v>
      </c>
      <c r="J167" s="179">
        <f t="shared" si="79"/>
        <v>2.2197999097174292E-3</v>
      </c>
      <c r="K167" s="179">
        <f t="shared" si="80"/>
        <v>1.3275770570754367E-3</v>
      </c>
      <c r="L167" s="180">
        <f t="shared" si="81"/>
        <v>1.1266233190350915E-3</v>
      </c>
      <c r="M167" s="180">
        <f t="shared" si="82"/>
        <v>1.4053705620119988E-3</v>
      </c>
      <c r="N167" s="180">
        <f t="shared" si="83"/>
        <v>1.6269468855607896E-3</v>
      </c>
      <c r="O167" s="180">
        <f t="shared" si="120"/>
        <v>1.0565325913871478E-3</v>
      </c>
      <c r="P167" s="180">
        <f t="shared" si="120"/>
        <v>4.0701283324203266E-3</v>
      </c>
      <c r="Q167" s="180">
        <f t="shared" si="120"/>
        <v>3.7864844960052938E-3</v>
      </c>
      <c r="R167" s="180">
        <f t="shared" si="120"/>
        <v>3.8471962757990188E-3</v>
      </c>
      <c r="S167" s="180">
        <f t="shared" ref="S167:U167" si="123">S53/S$61</f>
        <v>4.4012478551665934E-3</v>
      </c>
      <c r="T167" s="179">
        <f t="shared" si="123"/>
        <v>3.6747717880403663E-3</v>
      </c>
      <c r="U167" s="179">
        <f t="shared" si="123"/>
        <v>2.8252737272510282E-3</v>
      </c>
    </row>
    <row r="168" spans="2:21" s="109" customFormat="1" ht="12.5" x14ac:dyDescent="0.25">
      <c r="C168" s="131" t="s">
        <v>291</v>
      </c>
      <c r="D168" s="179">
        <f t="shared" si="119"/>
        <v>4.9774183420175217E-4</v>
      </c>
      <c r="E168" s="179">
        <f t="shared" si="119"/>
        <v>1.4396950036841074E-4</v>
      </c>
      <c r="F168" s="179">
        <f t="shared" si="119"/>
        <v>1.4853098963034199E-4</v>
      </c>
      <c r="G168" s="179">
        <f t="shared" si="119"/>
        <v>2.238849203722124E-3</v>
      </c>
      <c r="H168" s="179">
        <f t="shared" si="119"/>
        <v>1.1938409491637873E-3</v>
      </c>
      <c r="I168" s="179">
        <f t="shared" si="119"/>
        <v>8.1456990060983986E-4</v>
      </c>
      <c r="J168" s="179">
        <f t="shared" si="79"/>
        <v>8.7712537636877401E-4</v>
      </c>
      <c r="K168" s="179">
        <f t="shared" si="80"/>
        <v>9.9067017761596461E-4</v>
      </c>
      <c r="L168" s="180">
        <f t="shared" si="81"/>
        <v>8.3525971972175483E-4</v>
      </c>
      <c r="M168" s="180">
        <f t="shared" si="82"/>
        <v>6.0736325665173879E-4</v>
      </c>
      <c r="N168" s="180">
        <f t="shared" si="83"/>
        <v>7.2147611529010068E-4</v>
      </c>
      <c r="O168" s="180">
        <f t="shared" si="120"/>
        <v>6.2718682213287139E-4</v>
      </c>
      <c r="P168" s="180">
        <f t="shared" si="120"/>
        <v>2.6259979765566485E-4</v>
      </c>
      <c r="Q168" s="180">
        <f t="shared" si="120"/>
        <v>2.8295989874523161E-4</v>
      </c>
      <c r="R168" s="180">
        <f t="shared" si="120"/>
        <v>3.2861242319097352E-4</v>
      </c>
      <c r="S168" s="180">
        <f t="shared" ref="S168:U168" si="124">S54/S$61</f>
        <v>3.3594791118503228E-4</v>
      </c>
      <c r="T168" s="179">
        <f t="shared" si="124"/>
        <v>5.9772928825708505E-4</v>
      </c>
      <c r="U168" s="179">
        <f t="shared" si="124"/>
        <v>5.8607348746046901E-4</v>
      </c>
    </row>
    <row r="169" spans="2:21" s="109" customFormat="1" ht="12.5" x14ac:dyDescent="0.25">
      <c r="C169" s="131" t="s">
        <v>292</v>
      </c>
      <c r="D169" s="179">
        <f t="shared" si="119"/>
        <v>1.7334417536435181E-3</v>
      </c>
      <c r="E169" s="179">
        <f t="shared" si="119"/>
        <v>1.3418434968262786E-3</v>
      </c>
      <c r="F169" s="179">
        <f t="shared" si="119"/>
        <v>1.0974247046029281E-3</v>
      </c>
      <c r="G169" s="179">
        <f t="shared" si="119"/>
        <v>0</v>
      </c>
      <c r="H169" s="179">
        <f t="shared" si="119"/>
        <v>0</v>
      </c>
      <c r="I169" s="179">
        <f t="shared" si="119"/>
        <v>0</v>
      </c>
      <c r="J169" s="179">
        <f t="shared" si="79"/>
        <v>0</v>
      </c>
      <c r="K169" s="179">
        <f t="shared" si="80"/>
        <v>0</v>
      </c>
      <c r="L169" s="180">
        <f t="shared" si="81"/>
        <v>0</v>
      </c>
      <c r="M169" s="180">
        <f t="shared" si="82"/>
        <v>0</v>
      </c>
      <c r="N169" s="180">
        <f t="shared" si="83"/>
        <v>0</v>
      </c>
      <c r="O169" s="180">
        <f t="shared" si="120"/>
        <v>0</v>
      </c>
      <c r="P169" s="180">
        <f t="shared" si="120"/>
        <v>0</v>
      </c>
      <c r="Q169" s="180">
        <f t="shared" si="120"/>
        <v>0</v>
      </c>
      <c r="R169" s="180">
        <f t="shared" si="120"/>
        <v>0</v>
      </c>
      <c r="S169" s="180">
        <f t="shared" ref="S169:U169" si="125">S55/S$61</f>
        <v>0</v>
      </c>
      <c r="T169" s="179">
        <f t="shared" si="125"/>
        <v>0</v>
      </c>
      <c r="U169" s="179">
        <f t="shared" si="125"/>
        <v>0</v>
      </c>
    </row>
    <row r="170" spans="2:21" s="109" customFormat="1" ht="12.5" x14ac:dyDescent="0.25">
      <c r="C170" s="131" t="s">
        <v>347</v>
      </c>
      <c r="D170" s="179">
        <f t="shared" si="119"/>
        <v>2.7988808498360905E-3</v>
      </c>
      <c r="E170" s="179">
        <f t="shared" si="119"/>
        <v>2.1410992922069562E-3</v>
      </c>
      <c r="F170" s="179">
        <f t="shared" si="119"/>
        <v>1.706966105256572E-3</v>
      </c>
      <c r="G170" s="179">
        <f t="shared" si="119"/>
        <v>2.8361697747176177E-3</v>
      </c>
      <c r="H170" s="179">
        <f t="shared" si="119"/>
        <v>1.4766065146872098E-3</v>
      </c>
      <c r="I170" s="179">
        <f t="shared" si="119"/>
        <v>1.1839253037603384E-3</v>
      </c>
      <c r="J170" s="179">
        <f t="shared" si="79"/>
        <v>1.2830788489969806E-3</v>
      </c>
      <c r="K170" s="179">
        <f t="shared" si="80"/>
        <v>1.2539238310255445E-3</v>
      </c>
      <c r="L170" s="180">
        <f t="shared" si="81"/>
        <v>1.445203804427628E-3</v>
      </c>
      <c r="M170" s="180">
        <f t="shared" si="82"/>
        <v>1.5450669181277087E-3</v>
      </c>
      <c r="N170" s="180">
        <f t="shared" si="83"/>
        <v>1.1494096985811459E-3</v>
      </c>
      <c r="O170" s="180">
        <f t="shared" si="120"/>
        <v>1.083429919288535E-3</v>
      </c>
      <c r="P170" s="180">
        <f t="shared" si="120"/>
        <v>9.671397381998952E-4</v>
      </c>
      <c r="Q170" s="180">
        <f t="shared" si="120"/>
        <v>7.5192740604095466E-4</v>
      </c>
      <c r="R170" s="180">
        <f t="shared" si="120"/>
        <v>5.9177543088793157E-4</v>
      </c>
      <c r="S170" s="180">
        <f t="shared" ref="S170:U170" si="126">S56/S$61</f>
        <v>2.3933211224102009E-4</v>
      </c>
      <c r="T170" s="179">
        <f t="shared" si="126"/>
        <v>4.8638315805713613E-4</v>
      </c>
      <c r="U170" s="179">
        <f t="shared" si="126"/>
        <v>6.0422308247709523E-4</v>
      </c>
    </row>
    <row r="171" spans="2:21" s="109" customFormat="1" ht="12.5" x14ac:dyDescent="0.25">
      <c r="C171" s="131" t="s">
        <v>348</v>
      </c>
      <c r="D171" s="179">
        <f t="shared" si="119"/>
        <v>6.4158368306141481E-3</v>
      </c>
      <c r="E171" s="179">
        <f t="shared" si="119"/>
        <v>5.5665367168857708E-3</v>
      </c>
      <c r="F171" s="179">
        <f t="shared" si="119"/>
        <v>4.5984325373837811E-3</v>
      </c>
      <c r="G171" s="179">
        <f t="shared" si="119"/>
        <v>7.2519021616562485E-3</v>
      </c>
      <c r="H171" s="179">
        <f t="shared" si="119"/>
        <v>4.997299438050452E-3</v>
      </c>
      <c r="I171" s="179">
        <f t="shared" si="119"/>
        <v>2.8045657586631191E-3</v>
      </c>
      <c r="J171" s="179">
        <f t="shared" si="79"/>
        <v>7.6260799681588179E-3</v>
      </c>
      <c r="K171" s="179">
        <f t="shared" si="80"/>
        <v>7.1709175544310572E-3</v>
      </c>
      <c r="L171" s="180">
        <f t="shared" si="81"/>
        <v>6.76610043490473E-3</v>
      </c>
      <c r="M171" s="180">
        <f t="shared" si="82"/>
        <v>5.9793560698027885E-3</v>
      </c>
      <c r="N171" s="180">
        <f t="shared" si="83"/>
        <v>5.3589192615198693E-3</v>
      </c>
      <c r="O171" s="180">
        <f t="shared" si="120"/>
        <v>4.9587812157835679E-3</v>
      </c>
      <c r="P171" s="180">
        <f t="shared" si="120"/>
        <v>5.4494562748087817E-3</v>
      </c>
      <c r="Q171" s="180">
        <f t="shared" si="120"/>
        <v>3.1546630420284692E-4</v>
      </c>
      <c r="R171" s="180">
        <f t="shared" si="120"/>
        <v>4.0489138921191679E-3</v>
      </c>
      <c r="S171" s="180">
        <f t="shared" ref="S171" si="127">S57/S$61</f>
        <v>7.9015014979144237E-4</v>
      </c>
      <c r="T171" s="179">
        <f>T57/T$61</f>
        <v>8.5675425850599985E-4</v>
      </c>
      <c r="U171" s="179">
        <f t="shared" ref="U171" si="128">U57/U$61</f>
        <v>8.1204366775284556E-4</v>
      </c>
    </row>
    <row r="172" spans="2:21" s="109" customFormat="1" ht="13.5" thickBot="1" x14ac:dyDescent="0.35">
      <c r="C172" s="174" t="s">
        <v>338</v>
      </c>
      <c r="D172" s="181">
        <f>SUM(D123:D171)</f>
        <v>0.99999999999999967</v>
      </c>
      <c r="E172" s="181">
        <f t="shared" ref="E172:N172" si="129">SUM(E123:E171)</f>
        <v>1.0000000000000009</v>
      </c>
      <c r="F172" s="181">
        <f t="shared" si="129"/>
        <v>1.0000000000000002</v>
      </c>
      <c r="G172" s="181">
        <f t="shared" si="129"/>
        <v>1.0000000000000002</v>
      </c>
      <c r="H172" s="181">
        <f t="shared" si="129"/>
        <v>1.0000000000000002</v>
      </c>
      <c r="I172" s="181">
        <f t="shared" si="129"/>
        <v>0.99999999999999878</v>
      </c>
      <c r="J172" s="181">
        <f t="shared" si="129"/>
        <v>0.99999999999999978</v>
      </c>
      <c r="K172" s="181">
        <f t="shared" si="129"/>
        <v>1.0000000000000004</v>
      </c>
      <c r="L172" s="181">
        <f t="shared" si="129"/>
        <v>1.0000000000000007</v>
      </c>
      <c r="M172" s="181">
        <f t="shared" si="129"/>
        <v>0.999999999999999</v>
      </c>
      <c r="N172" s="181">
        <f t="shared" si="129"/>
        <v>0.99999999999999933</v>
      </c>
      <c r="O172" s="181">
        <f t="shared" ref="O172:T172" si="130">SUM(O123:O171)</f>
        <v>0.99999999999999989</v>
      </c>
      <c r="P172" s="181">
        <f t="shared" si="130"/>
        <v>0.99999999999999978</v>
      </c>
      <c r="Q172" s="181">
        <f t="shared" si="130"/>
        <v>0.99999999999999967</v>
      </c>
      <c r="R172" s="181">
        <f t="shared" si="130"/>
        <v>0.999999999999999</v>
      </c>
      <c r="S172" s="181">
        <f t="shared" si="130"/>
        <v>1.0000000000000016</v>
      </c>
      <c r="T172" s="181">
        <f t="shared" si="130"/>
        <v>0.99999999999999922</v>
      </c>
      <c r="U172" s="181">
        <f>SUM(U123:U171)</f>
        <v>0.99999999999999911</v>
      </c>
    </row>
    <row r="173" spans="2:21" s="109" customFormat="1" ht="13" thickTop="1" x14ac:dyDescent="0.25">
      <c r="B173" s="131"/>
    </row>
  </sheetData>
  <phoneticPr fontId="25" type="noConversion"/>
  <pageMargins left="0.7" right="0.7" top="0.75" bottom="0.75" header="0.3" footer="0.3"/>
  <pageSetup orientation="portrait" r:id="rId1"/>
  <ignoredErrors>
    <ignoredError sqref="U124 U13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10B80CB46FB442A5C82BBA23AD4FE9" ma:contentTypeVersion="14" ma:contentTypeDescription="Create a new document." ma:contentTypeScope="" ma:versionID="395c3ac360be45faf25368e7112fbb14">
  <xsd:schema xmlns:xsd="http://www.w3.org/2001/XMLSchema" xmlns:xs="http://www.w3.org/2001/XMLSchema" xmlns:p="http://schemas.microsoft.com/office/2006/metadata/properties" xmlns:ns2="ed47acfb-4eaa-4ee9-81c5-637d7f424fa2" xmlns:ns3="26970e10-6f64-4531-9ddc-942775de1b6c" targetNamespace="http://schemas.microsoft.com/office/2006/metadata/properties" ma:root="true" ma:fieldsID="d007f3ecdc0363bd289dff561261b26f" ns2:_="" ns3:_="">
    <xsd:import namespace="ed47acfb-4eaa-4ee9-81c5-637d7f424fa2"/>
    <xsd:import namespace="26970e10-6f64-4531-9ddc-942775de1b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dat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47acfb-4eaa-4ee9-81c5-637d7f424f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date" ma:index="19" nillable="true" ma:displayName="date" ma:description="date modified" ma:format="DateTime" ma:internalName="date">
      <xsd:simpleType>
        <xsd:restriction base="dms:DateTime"/>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970e10-6f64-4531-9ddc-942775de1b6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ed47acfb-4eaa-4ee9-81c5-637d7f424fa2" xsi:nil="true"/>
  </documentManagement>
</p:properties>
</file>

<file path=customXml/itemProps1.xml><?xml version="1.0" encoding="utf-8"?>
<ds:datastoreItem xmlns:ds="http://schemas.openxmlformats.org/officeDocument/2006/customXml" ds:itemID="{FCC23F96-54E4-4EC5-9FA6-6701CAAF8937}">
  <ds:schemaRefs>
    <ds:schemaRef ds:uri="http://schemas.microsoft.com/sharepoint/v3/contenttype/forms"/>
  </ds:schemaRefs>
</ds:datastoreItem>
</file>

<file path=customXml/itemProps2.xml><?xml version="1.0" encoding="utf-8"?>
<ds:datastoreItem xmlns:ds="http://schemas.openxmlformats.org/officeDocument/2006/customXml" ds:itemID="{79D9BFDE-9535-4691-B8F3-1DEC89E68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47acfb-4eaa-4ee9-81c5-637d7f424fa2"/>
    <ds:schemaRef ds:uri="26970e10-6f64-4531-9ddc-942775de1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70A1A9-6C97-4892-B038-510F0B6FE4B2}">
  <ds:schemaRefs>
    <ds:schemaRef ds:uri="http://schemas.microsoft.com/office/infopath/2007/PartnerControls"/>
    <ds:schemaRef ds:uri="26970e10-6f64-4531-9ddc-942775de1b6c"/>
    <ds:schemaRef ds:uri="http://schemas.microsoft.com/office/2006/documentManagement/types"/>
    <ds:schemaRef ds:uri="http://purl.org/dc/elements/1.1/"/>
    <ds:schemaRef ds:uri="ed47acfb-4eaa-4ee9-81c5-637d7f424fa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Introduction</vt:lpstr>
      <vt:lpstr>CSO Explained</vt:lpstr>
      <vt:lpstr>Cancer Sites Explained</vt:lpstr>
      <vt:lpstr>Spend by CSO</vt:lpstr>
      <vt:lpstr>Spend by Cancer Site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2021-06-30T09:44:49Z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0x0101003810B80CB46FB442A5C82BBA23AD4FE9</vt:lpwstr>
  </property>
  <property fmtid="{D5CDD505-2E9C-101B-9397-08002B2CF9AE}" pid="3" name="Order">
    <vt:r8>560400</vt:r8>
  </property>
</Properties>
</file>